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shidharSastry\Documents\A_Writing\zz Images for Articles &amp; Books\"/>
    </mc:Choice>
  </mc:AlternateContent>
  <xr:revisionPtr revIDLastSave="0" documentId="13_ncr:1_{E97F954F-FE05-4757-8DCD-4D4C39A337F3}" xr6:coauthVersionLast="47" xr6:coauthVersionMax="47" xr10:uidLastSave="{00000000-0000-0000-0000-000000000000}"/>
  <bookViews>
    <workbookView xWindow="-120" yWindow="-120" windowWidth="29040" windowHeight="15840" xr2:uid="{C91485B6-AF48-43C6-B6D3-EB1FC13B53ED}"/>
  </bookViews>
  <sheets>
    <sheet name="Sheet1" sheetId="1" r:id="rId1"/>
  </sheets>
  <definedNames>
    <definedName name="_xlnm._FilterDatabase" localSheetId="0" hidden="1">Sheet1!$A$25:$B$43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B41" i="1"/>
  <c r="B27" i="1"/>
  <c r="B40" i="1"/>
  <c r="B32" i="1"/>
  <c r="B26" i="1"/>
  <c r="B29" i="1"/>
  <c r="B28" i="1"/>
  <c r="B34" i="1"/>
  <c r="B47" i="1"/>
  <c r="B37" i="1"/>
  <c r="B35" i="1"/>
  <c r="B39" i="1"/>
  <c r="B31" i="1"/>
  <c r="B43" i="1"/>
  <c r="B42" i="1"/>
  <c r="B49" i="1"/>
  <c r="B48" i="1"/>
  <c r="B44" i="1"/>
  <c r="B46" i="1"/>
  <c r="B30" i="1"/>
  <c r="B33" i="1"/>
  <c r="B38" i="1"/>
  <c r="B45" i="1"/>
</calcChain>
</file>

<file path=xl/sharedStrings.xml><?xml version="1.0" encoding="utf-8"?>
<sst xmlns="http://schemas.openxmlformats.org/spreadsheetml/2006/main" count="414" uniqueCount="105">
  <si>
    <t>Country</t>
  </si>
  <si>
    <t>% Tertiary </t>
  </si>
  <si>
    <t>% Upper Secondary</t>
  </si>
  <si>
    <t>% Below Upper Secondary</t>
  </si>
  <si>
    <t>Canada</t>
  </si>
  <si>
    <t>Russia</t>
  </si>
  <si>
    <t>Japan</t>
  </si>
  <si>
    <t>no data</t>
  </si>
  <si>
    <t>Luxembourg</t>
  </si>
  <si>
    <t>South Korea</t>
  </si>
  <si>
    <t>Israel</t>
  </si>
  <si>
    <t>United States</t>
  </si>
  <si>
    <t>Ireland</t>
  </si>
  <si>
    <t>United Kingdom</t>
  </si>
  <si>
    <t>Australia</t>
  </si>
  <si>
    <t>Finland</t>
  </si>
  <si>
    <t>Norway</t>
  </si>
  <si>
    <t>Switzerland</t>
  </si>
  <si>
    <t>Sweden</t>
  </si>
  <si>
    <t>Lithuania</t>
  </si>
  <si>
    <t>Netherlands</t>
  </si>
  <si>
    <t>Belgium</t>
  </si>
  <si>
    <t>Estonia</t>
  </si>
  <si>
    <t>Iceland</t>
  </si>
  <si>
    <t>New Zealand</t>
  </si>
  <si>
    <t>2021 rank</t>
  </si>
  <si>
    <t>Regime type</t>
  </si>
  <si>
    <t>Full democracy</t>
  </si>
  <si>
    <t>USA</t>
  </si>
  <si>
    <t>UK</t>
  </si>
  <si>
    <t>Germany</t>
  </si>
  <si>
    <t>France</t>
  </si>
  <si>
    <t>Italy</t>
  </si>
  <si>
    <t>Denmark</t>
  </si>
  <si>
    <t>Taiwan</t>
  </si>
  <si>
    <t>Uruguay</t>
  </si>
  <si>
    <t>Mauritius</t>
  </si>
  <si>
    <t>Costa Rica</t>
  </si>
  <si>
    <t>Singapore</t>
  </si>
  <si>
    <t>United Arab Emirates</t>
  </si>
  <si>
    <t>Hong Kong</t>
  </si>
  <si>
    <t>Spain</t>
  </si>
  <si>
    <t>Score</t>
  </si>
  <si>
    <t>Education</t>
  </si>
  <si>
    <t>Democracy</t>
  </si>
  <si>
    <t>Technological Strength</t>
  </si>
  <si>
    <t>Rank</t>
  </si>
  <si>
    <t>Non-Religious </t>
  </si>
  <si>
    <t>Azerbaijan</t>
  </si>
  <si>
    <t>Vietnam</t>
  </si>
  <si>
    <t>Czech Republic</t>
  </si>
  <si>
    <t>Austria</t>
  </si>
  <si>
    <t>Latvia</t>
  </si>
  <si>
    <t>Ukraine</t>
  </si>
  <si>
    <t>Irreligious</t>
  </si>
  <si>
    <t>Convinced Athiest </t>
  </si>
  <si>
    <t>China</t>
  </si>
  <si>
    <t>Slovenia</t>
  </si>
  <si>
    <t>Portugal</t>
  </si>
  <si>
    <t>Atheists</t>
  </si>
  <si>
    <t>Slovak Republic</t>
  </si>
  <si>
    <t>Poland</t>
  </si>
  <si>
    <t>Hungary</t>
  </si>
  <si>
    <t>Greece</t>
  </si>
  <si>
    <t>Income Equality</t>
  </si>
  <si>
    <t>Gender Equality</t>
  </si>
  <si>
    <t>Non-racist</t>
  </si>
  <si>
    <t>Ranking </t>
  </si>
  <si>
    <t>Brazil</t>
  </si>
  <si>
    <t>Personal Freedom</t>
  </si>
  <si>
    <t>Human Freedom</t>
  </si>
  <si>
    <t>Social Spending</t>
  </si>
  <si>
    <t>% of GDP</t>
  </si>
  <si>
    <t>Low Crime</t>
  </si>
  <si>
    <t>Crime Index</t>
  </si>
  <si>
    <t>Qatar</t>
  </si>
  <si>
    <t>Isle Of Man</t>
  </si>
  <si>
    <t>Oman</t>
  </si>
  <si>
    <t>Armenia</t>
  </si>
  <si>
    <t>Croatia</t>
  </si>
  <si>
    <t>Georgia</t>
  </si>
  <si>
    <t>Rwanda</t>
  </si>
  <si>
    <t>Bahrain</t>
  </si>
  <si>
    <t>Saudi Arabia</t>
  </si>
  <si>
    <t>Monaco</t>
  </si>
  <si>
    <t>Pensions</t>
  </si>
  <si>
    <t>2020 Index Score</t>
  </si>
  <si>
    <t>Chile</t>
  </si>
  <si>
    <t>Hong Kong SAR</t>
  </si>
  <si>
    <t>Malaysia</t>
  </si>
  <si>
    <t>GDP Per Capita</t>
  </si>
  <si>
    <t>Year</t>
  </si>
  <si>
    <t>USD</t>
  </si>
  <si>
    <t>Macau</t>
  </si>
  <si>
    <t>Brunei</t>
  </si>
  <si>
    <t>San Marino</t>
  </si>
  <si>
    <t>Cultural Influence</t>
  </si>
  <si>
    <t>International Cooperation</t>
  </si>
  <si>
    <t>US</t>
  </si>
  <si>
    <t>Environment Protection</t>
  </si>
  <si>
    <t>EPI</t>
  </si>
  <si>
    <t>Env Health</t>
  </si>
  <si>
    <t>Env Vitality</t>
  </si>
  <si>
    <t>Malta</t>
  </si>
  <si>
    <t>Total Count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</si>
</sst>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0000"/>
      <name val="Open Sans"/>
      <family val="2"/>
    </font>
    <font>
      <sz val="11"/>
      <color rgb="FF212529"/>
      <name val="Open Sans"/>
      <family val="2"/>
    </font>
    <font>
      <u/>
      <sz val="11"/>
      <color theme="10"/>
      <name val="Calibri"/>
      <family val="2"/>
      <scheme val="minor"/>
    </font>
    <font>
      <b/>
      <sz val="11"/>
      <color rgb="FF202122"/>
      <name val="Arial"/>
      <family val="2"/>
    </font>
    <font>
      <sz val="11"/>
      <color rgb="FF20212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i/>
      <sz val="18"/>
      <color rgb="FFFF0000"/>
      <name val="Arial"/>
      <family val="2"/>
    </font>
    <font>
      <b/>
      <sz val="11"/>
      <color rgb="FF494444"/>
      <name val="Arial"/>
      <family val="2"/>
    </font>
    <font>
      <sz val="11"/>
      <color rgb="FF494444"/>
      <name val="Arial"/>
      <family val="2"/>
    </font>
    <font>
      <sz val="14"/>
      <color rgb="FF000000"/>
      <name val="Arial"/>
      <family val="2"/>
    </font>
    <font>
      <sz val="13"/>
      <color rgb="FF11111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0C3091"/>
        <bgColor indexed="64"/>
      </patternFill>
    </fill>
    <fill>
      <patternFill patternType="solid">
        <fgColor rgb="FF2F5C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5F5F6"/>
        <bgColor indexed="64"/>
      </patternFill>
    </fill>
    <fill>
      <patternFill patternType="solid">
        <fgColor rgb="FFF0E891"/>
        <bgColor indexed="64"/>
      </patternFill>
    </fill>
  </fills>
  <borders count="20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indexed="64"/>
      </left>
      <right style="medium">
        <color rgb="FFA2A9B1"/>
      </right>
      <top style="medium">
        <color indexed="64"/>
      </top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 style="medium">
        <color indexed="64"/>
      </top>
      <bottom style="medium">
        <color rgb="FFA2A9B1"/>
      </bottom>
      <diagonal/>
    </border>
    <border>
      <left style="medium">
        <color rgb="FFA2A9B1"/>
      </left>
      <right style="medium">
        <color indexed="64"/>
      </right>
      <top style="medium">
        <color indexed="64"/>
      </top>
      <bottom style="medium">
        <color rgb="FFA2A9B1"/>
      </bottom>
      <diagonal/>
    </border>
    <border>
      <left style="medium">
        <color indexed="64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 style="medium">
        <color indexed="64"/>
      </right>
      <top style="medium">
        <color rgb="FFA2A9B1"/>
      </top>
      <bottom style="medium">
        <color rgb="FFA2A9B1"/>
      </bottom>
      <diagonal/>
    </border>
    <border>
      <left style="medium">
        <color indexed="64"/>
      </left>
      <right style="medium">
        <color rgb="FFA2A9B1"/>
      </right>
      <top style="medium">
        <color rgb="FFA2A9B1"/>
      </top>
      <bottom style="medium">
        <color indexed="64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indexed="64"/>
      </bottom>
      <diagonal/>
    </border>
    <border>
      <left style="medium">
        <color rgb="FFA2A9B1"/>
      </left>
      <right style="medium">
        <color indexed="64"/>
      </right>
      <top style="medium">
        <color rgb="FFA2A9B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A2A9B1"/>
      </left>
      <right style="medium">
        <color rgb="FFA2A9B1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3" fillId="3" borderId="1" xfId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3" fillId="3" borderId="8" xfId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0" fillId="0" borderId="0" xfId="0" applyBorder="1"/>
    <xf numFmtId="0" fontId="3" fillId="2" borderId="10" xfId="1" applyFill="1" applyBorder="1" applyAlignment="1">
      <alignment vertical="top" wrapText="1"/>
    </xf>
    <xf numFmtId="10" fontId="2" fillId="2" borderId="10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4" xfId="1" applyFill="1" applyBorder="1" applyAlignment="1">
      <alignment vertical="top" wrapText="1"/>
    </xf>
    <xf numFmtId="10" fontId="2" fillId="2" borderId="15" xfId="0" applyNumberFormat="1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3" fillId="2" borderId="16" xfId="1" applyFill="1" applyBorder="1" applyAlignment="1">
      <alignment vertical="top" wrapText="1"/>
    </xf>
    <xf numFmtId="10" fontId="2" fillId="2" borderId="17" xfId="0" applyNumberFormat="1" applyFont="1" applyFill="1" applyBorder="1" applyAlignment="1">
      <alignment vertical="top" wrapText="1"/>
    </xf>
    <xf numFmtId="10" fontId="2" fillId="2" borderId="18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center" wrapText="1" indent="1"/>
    </xf>
    <xf numFmtId="0" fontId="10" fillId="2" borderId="10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left" vertical="center" wrapText="1" indent="1"/>
    </xf>
    <xf numFmtId="0" fontId="10" fillId="8" borderId="10" xfId="0" applyFont="1" applyFill="1" applyBorder="1" applyAlignment="1">
      <alignment horizontal="right" vertical="center" wrapText="1"/>
    </xf>
    <xf numFmtId="0" fontId="3" fillId="3" borderId="1" xfId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vertical="center" wrapText="1"/>
    </xf>
    <xf numFmtId="0" fontId="11" fillId="10" borderId="10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vertical="center" wrapText="1"/>
    </xf>
    <xf numFmtId="0" fontId="11" fillId="11" borderId="10" xfId="0" applyFont="1" applyFill="1" applyBorder="1" applyAlignment="1">
      <alignment horizontal="right" vertical="center" wrapText="1"/>
    </xf>
    <xf numFmtId="0" fontId="12" fillId="12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13" borderId="1" xfId="1" applyFill="1" applyBorder="1" applyAlignment="1">
      <alignment horizontal="left" vertical="center" wrapText="1"/>
    </xf>
    <xf numFmtId="3" fontId="5" fillId="13" borderId="1" xfId="0" applyNumberFormat="1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0" fillId="0" borderId="10" xfId="0" applyBorder="1"/>
    <xf numFmtId="0" fontId="13" fillId="6" borderId="10" xfId="0" applyFont="1" applyFill="1" applyBorder="1"/>
    <xf numFmtId="0" fontId="14" fillId="6" borderId="10" xfId="0" applyFont="1" applyFill="1" applyBorder="1"/>
    <xf numFmtId="0" fontId="13" fillId="0" borderId="0" xfId="0" applyFont="1"/>
    <xf numFmtId="0" fontId="3" fillId="2" borderId="0" xfId="1" applyFill="1" applyBorder="1" applyAlignment="1">
      <alignment vertical="top" wrapText="1"/>
    </xf>
    <xf numFmtId="10" fontId="2" fillId="2" borderId="0" xfId="0" applyNumberFormat="1" applyFont="1" applyFill="1" applyBorder="1" applyAlignment="1">
      <alignment vertical="top" wrapText="1"/>
    </xf>
    <xf numFmtId="0" fontId="3" fillId="3" borderId="0" xfId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center" wrapText="1" indent="1"/>
    </xf>
    <xf numFmtId="0" fontId="10" fillId="8" borderId="0" xfId="0" applyFont="1" applyFill="1" applyBorder="1" applyAlignment="1">
      <alignment horizontal="right" vertical="center" wrapText="1"/>
    </xf>
    <xf numFmtId="0" fontId="3" fillId="3" borderId="0" xfId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center" wrapText="1"/>
    </xf>
    <xf numFmtId="0" fontId="11" fillId="11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3" fillId="2" borderId="0" xfId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5" fillId="7" borderId="10" xfId="0" applyFont="1" applyFill="1" applyBorder="1"/>
    <xf numFmtId="0" fontId="16" fillId="7" borderId="10" xfId="0" applyFont="1" applyFill="1" applyBorder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200025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01CAE1-2FD8-4DD3-B8E1-899BA913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057275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219075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1428D6-4CC7-4601-AC05-E4A41398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60972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10CF6F-C235-4292-A9F4-27F2B1FB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16217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219075</xdr:colOff>
      <xdr:row>5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37494A-BF8E-4685-9C9E-B6C90D90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71462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200025</xdr:colOff>
      <xdr:row>6</xdr:row>
      <xdr:rowOff>142875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D6394CC-6125-4EA2-AB4E-10445339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3267075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190500</xdr:colOff>
      <xdr:row>7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511DC1-E2CB-450B-B56D-1B41AF7E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38195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49B99D5-74B1-4BEF-A366-3D716940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37197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219075</xdr:colOff>
      <xdr:row>9</xdr:row>
      <xdr:rowOff>142875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49FC8F6-D6A8-416D-89E1-24A21A37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9244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7CF2DB3-42A8-48DD-B562-D890B5BE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5476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219075</xdr:colOff>
      <xdr:row>11</xdr:row>
      <xdr:rowOff>114300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DFD7792-E855-4D42-ADA3-FB6DE1B9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602932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142875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61E6794-9AD4-499C-BC26-AA616C47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65817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219075</xdr:colOff>
      <xdr:row>13</xdr:row>
      <xdr:rowOff>114300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C63575A-5C28-4563-BFA4-9F29D38A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713422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142875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594E6CB-DD15-48A5-9DF1-A8F4B5B9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76866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15</xdr:row>
      <xdr:rowOff>133350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931984B-C89F-4164-B527-31DA8061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860107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16</xdr:row>
      <xdr:rowOff>133350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BFB14CB-F81E-4191-8B02-68A8621A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915352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142875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A5D19A8-3154-42B9-A9C7-8B54B6EC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97059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18</xdr:row>
      <xdr:rowOff>142875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A967583-843B-41CA-88F2-DC13E2A0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02584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114300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7B1F8A2-C334-47F8-9F51-442D2CD1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081087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219075</xdr:colOff>
      <xdr:row>20</xdr:row>
      <xdr:rowOff>142875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1740235-2146-405C-B4FE-BE16AE4F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13633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219075</xdr:colOff>
      <xdr:row>21</xdr:row>
      <xdr:rowOff>133350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19DB226-79B0-4EED-9A74-9C032108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191577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</xdr:row>
      <xdr:rowOff>0</xdr:rowOff>
    </xdr:from>
    <xdr:to>
      <xdr:col>35</xdr:col>
      <xdr:colOff>219075</xdr:colOff>
      <xdr:row>2</xdr:row>
      <xdr:rowOff>142875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A27D5ED7-D76E-4610-A720-5C8EF602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13430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3</xdr:row>
      <xdr:rowOff>0</xdr:rowOff>
    </xdr:from>
    <xdr:to>
      <xdr:col>35</xdr:col>
      <xdr:colOff>219075</xdr:colOff>
      <xdr:row>3</xdr:row>
      <xdr:rowOff>142875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42686C39-16DA-42BC-8642-0C5E1FF7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17335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4</xdr:row>
      <xdr:rowOff>0</xdr:rowOff>
    </xdr:from>
    <xdr:to>
      <xdr:col>35</xdr:col>
      <xdr:colOff>219075</xdr:colOff>
      <xdr:row>4</xdr:row>
      <xdr:rowOff>133350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63B36DA-3A3B-4F10-B299-FAA33AF0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12407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219075</xdr:colOff>
      <xdr:row>5</xdr:row>
      <xdr:rowOff>142875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B7474374-9C7D-4E56-B629-1CB30E0E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5146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6</xdr:row>
      <xdr:rowOff>0</xdr:rowOff>
    </xdr:from>
    <xdr:to>
      <xdr:col>35</xdr:col>
      <xdr:colOff>190500</xdr:colOff>
      <xdr:row>6</xdr:row>
      <xdr:rowOff>142875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6A30C678-5CEB-4A48-8B82-7421A2CE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9051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219075</xdr:colOff>
      <xdr:row>7</xdr:row>
      <xdr:rowOff>142875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2886D6EC-8816-4EA9-AA1F-2E1BA5B2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32956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219075</xdr:colOff>
      <xdr:row>8</xdr:row>
      <xdr:rowOff>133350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49F12506-5381-491F-B2B7-4A60D8E3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368617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219075</xdr:colOff>
      <xdr:row>9</xdr:row>
      <xdr:rowOff>133350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E66122CC-3D5D-468A-836F-D7F518CE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4076700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200025</xdr:colOff>
      <xdr:row>10</xdr:row>
      <xdr:rowOff>142875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28FB7ADB-4534-4DC7-A937-DD343C86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4467225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35</xdr:col>
      <xdr:colOff>219075</xdr:colOff>
      <xdr:row>11</xdr:row>
      <xdr:rowOff>142875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83CACFDE-1EC1-4FD7-9767-99AE88F1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48577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12</xdr:row>
      <xdr:rowOff>0</xdr:rowOff>
    </xdr:from>
    <xdr:to>
      <xdr:col>35</xdr:col>
      <xdr:colOff>219075</xdr:colOff>
      <xdr:row>12</xdr:row>
      <xdr:rowOff>142875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E354751-F8EB-42AD-9B65-084DB634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52292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35</xdr:col>
      <xdr:colOff>219075</xdr:colOff>
      <xdr:row>13</xdr:row>
      <xdr:rowOff>142875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89FEF1D-CA26-4A2A-8218-854CC43D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56007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14</xdr:row>
      <xdr:rowOff>0</xdr:rowOff>
    </xdr:from>
    <xdr:to>
      <xdr:col>35</xdr:col>
      <xdr:colOff>219075</xdr:colOff>
      <xdr:row>14</xdr:row>
      <xdr:rowOff>133350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58D8F56C-62B2-426C-9F4B-51E38F63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597217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15</xdr:row>
      <xdr:rowOff>0</xdr:rowOff>
    </xdr:from>
    <xdr:to>
      <xdr:col>35</xdr:col>
      <xdr:colOff>219075</xdr:colOff>
      <xdr:row>15</xdr:row>
      <xdr:rowOff>142875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1858A566-D6DB-44DA-A4F8-670A4804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63627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219075</xdr:colOff>
      <xdr:row>16</xdr:row>
      <xdr:rowOff>114300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596DE787-305E-43F3-9C54-E35E0D75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675322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17</xdr:row>
      <xdr:rowOff>0</xdr:rowOff>
    </xdr:from>
    <xdr:to>
      <xdr:col>35</xdr:col>
      <xdr:colOff>219075</xdr:colOff>
      <xdr:row>17</xdr:row>
      <xdr:rowOff>133350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4832AEE9-34D9-420E-BACE-D3252252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7124700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219075</xdr:colOff>
      <xdr:row>18</xdr:row>
      <xdr:rowOff>114300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A1F9E09-522C-47EE-BF5C-B857CF04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751522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219075</xdr:colOff>
      <xdr:row>19</xdr:row>
      <xdr:rowOff>114300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535C2AFD-63D2-465C-A7BC-AB0FFC84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790575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219075</xdr:colOff>
      <xdr:row>20</xdr:row>
      <xdr:rowOff>114300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AAFE67CB-381E-48E8-817F-AA2153F2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829627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21</xdr:row>
      <xdr:rowOff>0</xdr:rowOff>
    </xdr:from>
    <xdr:to>
      <xdr:col>35</xdr:col>
      <xdr:colOff>219075</xdr:colOff>
      <xdr:row>21</xdr:row>
      <xdr:rowOff>142875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726FD44D-4837-471B-B4F0-A9B0CD00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868680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2</xdr:row>
      <xdr:rowOff>0</xdr:rowOff>
    </xdr:from>
    <xdr:to>
      <xdr:col>46</xdr:col>
      <xdr:colOff>219075</xdr:colOff>
      <xdr:row>2</xdr:row>
      <xdr:rowOff>133350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C110938F-0F75-4ACE-B162-C190782D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134302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3</xdr:row>
      <xdr:rowOff>0</xdr:rowOff>
    </xdr:from>
    <xdr:to>
      <xdr:col>46</xdr:col>
      <xdr:colOff>219075</xdr:colOff>
      <xdr:row>3</xdr:row>
      <xdr:rowOff>142875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AF8DDA85-145E-4733-84C5-709BF717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17335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4</xdr:row>
      <xdr:rowOff>0</xdr:rowOff>
    </xdr:from>
    <xdr:to>
      <xdr:col>46</xdr:col>
      <xdr:colOff>219075</xdr:colOff>
      <xdr:row>4</xdr:row>
      <xdr:rowOff>114300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1EA2960B-CCC0-4265-B431-83FAA654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265747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5</xdr:row>
      <xdr:rowOff>0</xdr:rowOff>
    </xdr:from>
    <xdr:to>
      <xdr:col>46</xdr:col>
      <xdr:colOff>219075</xdr:colOff>
      <xdr:row>5</xdr:row>
      <xdr:rowOff>85725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4E5BD683-3D4D-42B2-BB7B-EE6830D1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3124200"/>
          <a:ext cx="21907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6</xdr:row>
      <xdr:rowOff>0</xdr:rowOff>
    </xdr:from>
    <xdr:to>
      <xdr:col>46</xdr:col>
      <xdr:colOff>219075</xdr:colOff>
      <xdr:row>6</xdr:row>
      <xdr:rowOff>142875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6F490181-76D7-475F-A947-BA744E83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35147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7</xdr:row>
      <xdr:rowOff>0</xdr:rowOff>
    </xdr:from>
    <xdr:to>
      <xdr:col>46</xdr:col>
      <xdr:colOff>142875</xdr:colOff>
      <xdr:row>7</xdr:row>
      <xdr:rowOff>142875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5124BAF4-2E68-4A13-A588-D82F8945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3905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8</xdr:row>
      <xdr:rowOff>0</xdr:rowOff>
    </xdr:from>
    <xdr:to>
      <xdr:col>46</xdr:col>
      <xdr:colOff>200025</xdr:colOff>
      <xdr:row>8</xdr:row>
      <xdr:rowOff>142875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515B7D7D-63B9-4F7E-887B-8BB8A2B4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4371975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9</xdr:row>
      <xdr:rowOff>0</xdr:rowOff>
    </xdr:from>
    <xdr:to>
      <xdr:col>46</xdr:col>
      <xdr:colOff>219075</xdr:colOff>
      <xdr:row>9</xdr:row>
      <xdr:rowOff>114300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FBF10FAE-C132-43D0-816B-91DC6A82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476250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10</xdr:row>
      <xdr:rowOff>0</xdr:rowOff>
    </xdr:from>
    <xdr:to>
      <xdr:col>46</xdr:col>
      <xdr:colOff>219075</xdr:colOff>
      <xdr:row>10</xdr:row>
      <xdr:rowOff>114300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FF1BF8E5-A5BA-406C-A6E5-9039A6EF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515302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11</xdr:row>
      <xdr:rowOff>0</xdr:rowOff>
    </xdr:from>
    <xdr:to>
      <xdr:col>46</xdr:col>
      <xdr:colOff>219075</xdr:colOff>
      <xdr:row>11</xdr:row>
      <xdr:rowOff>142875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90C93FAE-AF17-4500-98D4-4B01CE88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55435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12</xdr:row>
      <xdr:rowOff>0</xdr:rowOff>
    </xdr:from>
    <xdr:to>
      <xdr:col>46</xdr:col>
      <xdr:colOff>190500</xdr:colOff>
      <xdr:row>12</xdr:row>
      <xdr:rowOff>142875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12EF17A3-EFE6-4E10-969B-100B3E32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60102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190500</xdr:colOff>
      <xdr:row>13</xdr:row>
      <xdr:rowOff>142875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44587638-A6F5-4B01-BC76-CFB961E0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647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14</xdr:row>
      <xdr:rowOff>0</xdr:rowOff>
    </xdr:from>
    <xdr:to>
      <xdr:col>46</xdr:col>
      <xdr:colOff>219075</xdr:colOff>
      <xdr:row>14</xdr:row>
      <xdr:rowOff>142875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AC140A89-8150-43B9-88CB-38703CE0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69437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15</xdr:row>
      <xdr:rowOff>0</xdr:rowOff>
    </xdr:from>
    <xdr:to>
      <xdr:col>46</xdr:col>
      <xdr:colOff>219075</xdr:colOff>
      <xdr:row>15</xdr:row>
      <xdr:rowOff>114300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AD6BE7E7-E5AC-4513-9EE4-8CF99B11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741045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16</xdr:row>
      <xdr:rowOff>0</xdr:rowOff>
    </xdr:from>
    <xdr:to>
      <xdr:col>46</xdr:col>
      <xdr:colOff>219075</xdr:colOff>
      <xdr:row>16</xdr:row>
      <xdr:rowOff>142875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4859BF48-F851-490A-A892-E73542CA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78009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17</xdr:row>
      <xdr:rowOff>0</xdr:rowOff>
    </xdr:from>
    <xdr:to>
      <xdr:col>46</xdr:col>
      <xdr:colOff>200025</xdr:colOff>
      <xdr:row>17</xdr:row>
      <xdr:rowOff>142875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66F79D02-6374-4D07-BD5A-55B62CB4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8267700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18</xdr:row>
      <xdr:rowOff>0</xdr:rowOff>
    </xdr:from>
    <xdr:to>
      <xdr:col>46</xdr:col>
      <xdr:colOff>219075</xdr:colOff>
      <xdr:row>18</xdr:row>
      <xdr:rowOff>142875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E52DEE8A-F087-4A6F-B343-8263AFF7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87344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19</xdr:row>
      <xdr:rowOff>0</xdr:rowOff>
    </xdr:from>
    <xdr:to>
      <xdr:col>46</xdr:col>
      <xdr:colOff>219075</xdr:colOff>
      <xdr:row>19</xdr:row>
      <xdr:rowOff>133350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D0E5E431-181B-4B8E-B4F7-73DDA397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9372600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20</xdr:row>
      <xdr:rowOff>0</xdr:rowOff>
    </xdr:from>
    <xdr:to>
      <xdr:col>46</xdr:col>
      <xdr:colOff>219075</xdr:colOff>
      <xdr:row>20</xdr:row>
      <xdr:rowOff>133350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B6360CBD-56C7-4C74-A451-E70B47E7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983932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0</xdr:colOff>
      <xdr:row>21</xdr:row>
      <xdr:rowOff>0</xdr:rowOff>
    </xdr:from>
    <xdr:to>
      <xdr:col>46</xdr:col>
      <xdr:colOff>219075</xdr:colOff>
      <xdr:row>21</xdr:row>
      <xdr:rowOff>114300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48E1F1E1-5C58-442F-9B82-321D87AB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1022985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2</xdr:row>
      <xdr:rowOff>0</xdr:rowOff>
    </xdr:from>
    <xdr:to>
      <xdr:col>57</xdr:col>
      <xdr:colOff>152400</xdr:colOff>
      <xdr:row>2</xdr:row>
      <xdr:rowOff>152400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21EFF5EA-C03C-4BF4-A814-499B0530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1343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3</xdr:row>
      <xdr:rowOff>0</xdr:rowOff>
    </xdr:from>
    <xdr:to>
      <xdr:col>57</xdr:col>
      <xdr:colOff>219075</xdr:colOff>
      <xdr:row>3</xdr:row>
      <xdr:rowOff>142875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DEB5B789-49FA-4C99-9B3A-5FD407D9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17335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4</xdr:row>
      <xdr:rowOff>0</xdr:rowOff>
    </xdr:from>
    <xdr:to>
      <xdr:col>57</xdr:col>
      <xdr:colOff>190500</xdr:colOff>
      <xdr:row>4</xdr:row>
      <xdr:rowOff>142875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64BB4070-0653-4E07-9E5B-E172D563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2495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219075</xdr:colOff>
      <xdr:row>5</xdr:row>
      <xdr:rowOff>142875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2FF090F8-6621-4A2C-8AFE-51C1B436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29622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6</xdr:row>
      <xdr:rowOff>0</xdr:rowOff>
    </xdr:from>
    <xdr:to>
      <xdr:col>57</xdr:col>
      <xdr:colOff>219075</xdr:colOff>
      <xdr:row>6</xdr:row>
      <xdr:rowOff>133350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CF113EE0-CD2B-489A-9AD9-910F3A67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3352800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7</xdr:row>
      <xdr:rowOff>0</xdr:rowOff>
    </xdr:from>
    <xdr:to>
      <xdr:col>57</xdr:col>
      <xdr:colOff>219075</xdr:colOff>
      <xdr:row>7</xdr:row>
      <xdr:rowOff>114300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B038EAB6-9604-4CE9-B664-5102FFB3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3743325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8</xdr:row>
      <xdr:rowOff>0</xdr:rowOff>
    </xdr:from>
    <xdr:to>
      <xdr:col>57</xdr:col>
      <xdr:colOff>219075</xdr:colOff>
      <xdr:row>8</xdr:row>
      <xdr:rowOff>133350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C85D7F2C-1F9D-4B19-AAF5-C8F1FFD6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4210050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9</xdr:row>
      <xdr:rowOff>0</xdr:rowOff>
    </xdr:from>
    <xdr:to>
      <xdr:col>57</xdr:col>
      <xdr:colOff>219075</xdr:colOff>
      <xdr:row>9</xdr:row>
      <xdr:rowOff>142875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8ED101FD-EE7D-495D-9F4D-E06A6481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46005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10</xdr:row>
      <xdr:rowOff>0</xdr:rowOff>
    </xdr:from>
    <xdr:to>
      <xdr:col>57</xdr:col>
      <xdr:colOff>219075</xdr:colOff>
      <xdr:row>10</xdr:row>
      <xdr:rowOff>114300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B652DCD0-C211-4CBC-8AED-C4ED1F76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499110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11</xdr:row>
      <xdr:rowOff>0</xdr:rowOff>
    </xdr:from>
    <xdr:to>
      <xdr:col>57</xdr:col>
      <xdr:colOff>219075</xdr:colOff>
      <xdr:row>11</xdr:row>
      <xdr:rowOff>133350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615D7459-C95D-4AD3-89B0-3EC04FD8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5381625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12</xdr:row>
      <xdr:rowOff>0</xdr:rowOff>
    </xdr:from>
    <xdr:to>
      <xdr:col>57</xdr:col>
      <xdr:colOff>200025</xdr:colOff>
      <xdr:row>12</xdr:row>
      <xdr:rowOff>142875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367F8EAC-6430-466A-81DD-66D03540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5848350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13</xdr:row>
      <xdr:rowOff>0</xdr:rowOff>
    </xdr:from>
    <xdr:to>
      <xdr:col>57</xdr:col>
      <xdr:colOff>219075</xdr:colOff>
      <xdr:row>13</xdr:row>
      <xdr:rowOff>142875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B629859E-BDE8-4D1C-A6FD-92191007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63150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14</xdr:row>
      <xdr:rowOff>0</xdr:rowOff>
    </xdr:from>
    <xdr:to>
      <xdr:col>57</xdr:col>
      <xdr:colOff>219075</xdr:colOff>
      <xdr:row>14</xdr:row>
      <xdr:rowOff>133350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FBAF88B0-23D5-4105-829B-6E89CD51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6781800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15</xdr:row>
      <xdr:rowOff>0</xdr:rowOff>
    </xdr:from>
    <xdr:to>
      <xdr:col>57</xdr:col>
      <xdr:colOff>200025</xdr:colOff>
      <xdr:row>15</xdr:row>
      <xdr:rowOff>142875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A4F5C791-B3E0-45EA-AC8A-4D9652FA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7248525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16</xdr:row>
      <xdr:rowOff>0</xdr:rowOff>
    </xdr:from>
    <xdr:to>
      <xdr:col>57</xdr:col>
      <xdr:colOff>219075</xdr:colOff>
      <xdr:row>16</xdr:row>
      <xdr:rowOff>142875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896FF433-EA78-4AEA-AA8E-2228220B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76390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17</xdr:row>
      <xdr:rowOff>0</xdr:rowOff>
    </xdr:from>
    <xdr:to>
      <xdr:col>57</xdr:col>
      <xdr:colOff>219075</xdr:colOff>
      <xdr:row>17</xdr:row>
      <xdr:rowOff>142875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DB906CD8-DCA0-4219-8C05-C26A2A7C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81057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18</xdr:row>
      <xdr:rowOff>0</xdr:rowOff>
    </xdr:from>
    <xdr:to>
      <xdr:col>57</xdr:col>
      <xdr:colOff>219075</xdr:colOff>
      <xdr:row>18</xdr:row>
      <xdr:rowOff>114300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D4270222-2F92-4ACC-90C7-4D1467A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857250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19</xdr:row>
      <xdr:rowOff>0</xdr:rowOff>
    </xdr:from>
    <xdr:to>
      <xdr:col>57</xdr:col>
      <xdr:colOff>219075</xdr:colOff>
      <xdr:row>19</xdr:row>
      <xdr:rowOff>142875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FF07661-D450-4F08-A253-D8FD2BF2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921067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20</xdr:row>
      <xdr:rowOff>0</xdr:rowOff>
    </xdr:from>
    <xdr:to>
      <xdr:col>57</xdr:col>
      <xdr:colOff>200025</xdr:colOff>
      <xdr:row>20</xdr:row>
      <xdr:rowOff>142875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5DD2D12D-1F44-4E36-B575-912541DC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9677400"/>
          <a:ext cx="20002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21</xdr:row>
      <xdr:rowOff>0</xdr:rowOff>
    </xdr:from>
    <xdr:to>
      <xdr:col>57</xdr:col>
      <xdr:colOff>219075</xdr:colOff>
      <xdr:row>21</xdr:row>
      <xdr:rowOff>142875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55634F9-8C6B-4BB3-B8E0-3047269D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2700" y="10067925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orldpopulationreview.com/countries/germany-population" TargetMode="External"/><Relationship Id="rId21" Type="http://schemas.openxmlformats.org/officeDocument/2006/relationships/hyperlink" Target="https://en.wikipedia.org/wiki/Norway" TargetMode="External"/><Relationship Id="rId42" Type="http://schemas.openxmlformats.org/officeDocument/2006/relationships/hyperlink" Target="https://worldpopulationreview.com/countries/south-korea-population" TargetMode="External"/><Relationship Id="rId63" Type="http://schemas.openxmlformats.org/officeDocument/2006/relationships/hyperlink" Target="https://worldpopulationreview.com/countries/japan-population" TargetMode="External"/><Relationship Id="rId84" Type="http://schemas.openxmlformats.org/officeDocument/2006/relationships/hyperlink" Target="https://en.wikipedia.org/wiki/Netherlands" TargetMode="External"/><Relationship Id="rId138" Type="http://schemas.openxmlformats.org/officeDocument/2006/relationships/hyperlink" Target="https://worldpopulationreview.com/countries/united-kingdom-population" TargetMode="External"/><Relationship Id="rId159" Type="http://schemas.openxmlformats.org/officeDocument/2006/relationships/hyperlink" Target="https://en.wikipedia.org/wiki/New_Zealand" TargetMode="External"/><Relationship Id="rId170" Type="http://schemas.openxmlformats.org/officeDocument/2006/relationships/hyperlink" Target="https://en.wikipedia.org/wiki/Economy_of_Hong_Kong" TargetMode="External"/><Relationship Id="rId191" Type="http://schemas.openxmlformats.org/officeDocument/2006/relationships/hyperlink" Target="https://en.wikipedia.org/wiki/Iceland" TargetMode="External"/><Relationship Id="rId107" Type="http://schemas.openxmlformats.org/officeDocument/2006/relationships/hyperlink" Target="https://worldpopulationreview.com/countries/switzerland-population" TargetMode="External"/><Relationship Id="rId11" Type="http://schemas.openxmlformats.org/officeDocument/2006/relationships/hyperlink" Target="https://worldpopulationreview.com/countries/finland-population" TargetMode="External"/><Relationship Id="rId32" Type="http://schemas.openxmlformats.org/officeDocument/2006/relationships/hyperlink" Target="https://en.wikipedia.org/wiki/Canada" TargetMode="External"/><Relationship Id="rId53" Type="http://schemas.openxmlformats.org/officeDocument/2006/relationships/hyperlink" Target="https://worldpopulationreview.com/countries/estonia-population" TargetMode="External"/><Relationship Id="rId74" Type="http://schemas.openxmlformats.org/officeDocument/2006/relationships/hyperlink" Target="https://worldpopulationreview.com/countries/australia-population" TargetMode="External"/><Relationship Id="rId128" Type="http://schemas.openxmlformats.org/officeDocument/2006/relationships/hyperlink" Target="https://worldpopulationreview.com/countries/estonia-population" TargetMode="External"/><Relationship Id="rId149" Type="http://schemas.openxmlformats.org/officeDocument/2006/relationships/hyperlink" Target="https://en.wikipedia.org/wiki/Norway" TargetMode="External"/><Relationship Id="rId5" Type="http://schemas.openxmlformats.org/officeDocument/2006/relationships/hyperlink" Target="https://worldpopulationreview.com/countries/south-korea-population" TargetMode="External"/><Relationship Id="rId95" Type="http://schemas.openxmlformats.org/officeDocument/2006/relationships/hyperlink" Target="https://en.wikipedia.org/wiki/Austria" TargetMode="External"/><Relationship Id="rId160" Type="http://schemas.openxmlformats.org/officeDocument/2006/relationships/hyperlink" Target="https://en.wikipedia.org/wiki/Czech_Republic" TargetMode="External"/><Relationship Id="rId181" Type="http://schemas.openxmlformats.org/officeDocument/2006/relationships/hyperlink" Target="https://en.wikipedia.org/wiki/Switzerland" TargetMode="External"/><Relationship Id="rId22" Type="http://schemas.openxmlformats.org/officeDocument/2006/relationships/hyperlink" Target="https://en.wikipedia.org/wiki/New_Zealand" TargetMode="External"/><Relationship Id="rId43" Type="http://schemas.openxmlformats.org/officeDocument/2006/relationships/hyperlink" Target="https://worldpopulationreview.com/countries/spain-population" TargetMode="External"/><Relationship Id="rId64" Type="http://schemas.openxmlformats.org/officeDocument/2006/relationships/hyperlink" Target="https://worldpopulationreview.com/countries/slovenia-population" TargetMode="External"/><Relationship Id="rId118" Type="http://schemas.openxmlformats.org/officeDocument/2006/relationships/hyperlink" Target="https://worldpopulationreview.com/countries/brazil-population" TargetMode="External"/><Relationship Id="rId139" Type="http://schemas.openxmlformats.org/officeDocument/2006/relationships/hyperlink" Target="https://worldpopulationreview.com/countries/taiwan-population" TargetMode="External"/><Relationship Id="rId85" Type="http://schemas.openxmlformats.org/officeDocument/2006/relationships/hyperlink" Target="https://en.wikipedia.org/wiki/Denmark" TargetMode="External"/><Relationship Id="rId150" Type="http://schemas.openxmlformats.org/officeDocument/2006/relationships/hyperlink" Target="https://en.wikipedia.org/wiki/Spain" TargetMode="External"/><Relationship Id="rId171" Type="http://schemas.openxmlformats.org/officeDocument/2006/relationships/hyperlink" Target="https://en.wikipedia.org/wiki/Economy_of_San_Marino" TargetMode="External"/><Relationship Id="rId192" Type="http://schemas.openxmlformats.org/officeDocument/2006/relationships/hyperlink" Target="https://en.wikipedia.org/wiki/Spain" TargetMode="External"/><Relationship Id="rId12" Type="http://schemas.openxmlformats.org/officeDocument/2006/relationships/hyperlink" Target="https://worldpopulationreview.com/countries/norway-population" TargetMode="External"/><Relationship Id="rId33" Type="http://schemas.openxmlformats.org/officeDocument/2006/relationships/hyperlink" Target="https://en.wikipedia.org/wiki/Uruguay" TargetMode="External"/><Relationship Id="rId108" Type="http://schemas.openxmlformats.org/officeDocument/2006/relationships/hyperlink" Target="https://worldpopulationreview.com/countries/norway-population" TargetMode="External"/><Relationship Id="rId129" Type="http://schemas.openxmlformats.org/officeDocument/2006/relationships/hyperlink" Target="https://worldpopulationreview.com/countries/germany-population" TargetMode="External"/><Relationship Id="rId54" Type="http://schemas.openxmlformats.org/officeDocument/2006/relationships/hyperlink" Target="https://worldpopulationreview.com/countries/australia-population" TargetMode="External"/><Relationship Id="rId75" Type="http://schemas.openxmlformats.org/officeDocument/2006/relationships/hyperlink" Target="https://worldpopulationreview.com/countries/norway-population" TargetMode="External"/><Relationship Id="rId96" Type="http://schemas.openxmlformats.org/officeDocument/2006/relationships/hyperlink" Target="https://en.wikipedia.org/wiki/Italy" TargetMode="External"/><Relationship Id="rId140" Type="http://schemas.openxmlformats.org/officeDocument/2006/relationships/hyperlink" Target="https://worldpopulationreview.com/countries/iceland-population" TargetMode="External"/><Relationship Id="rId161" Type="http://schemas.openxmlformats.org/officeDocument/2006/relationships/hyperlink" Target="https://en.wikipedia.org/wiki/Economy_of_Luxembourg" TargetMode="External"/><Relationship Id="rId182" Type="http://schemas.openxmlformats.org/officeDocument/2006/relationships/hyperlink" Target="https://en.wikipedia.org/wiki/France" TargetMode="External"/><Relationship Id="rId6" Type="http://schemas.openxmlformats.org/officeDocument/2006/relationships/hyperlink" Target="https://worldpopulationreview.com/countries/israel-population" TargetMode="External"/><Relationship Id="rId23" Type="http://schemas.openxmlformats.org/officeDocument/2006/relationships/hyperlink" Target="https://en.wikipedia.org/wiki/Finland" TargetMode="External"/><Relationship Id="rId119" Type="http://schemas.openxmlformats.org/officeDocument/2006/relationships/hyperlink" Target="https://worldpopulationreview.com/countries/italy-population" TargetMode="External"/><Relationship Id="rId44" Type="http://schemas.openxmlformats.org/officeDocument/2006/relationships/hyperlink" Target="https://worldpopulationreview.com/countries/belgium-population" TargetMode="External"/><Relationship Id="rId65" Type="http://schemas.openxmlformats.org/officeDocument/2006/relationships/hyperlink" Target="https://worldpopulationreview.com/countries/czech-republic-population" TargetMode="External"/><Relationship Id="rId86" Type="http://schemas.openxmlformats.org/officeDocument/2006/relationships/hyperlink" Target="https://en.wikipedia.org/wiki/Sweden" TargetMode="External"/><Relationship Id="rId130" Type="http://schemas.openxmlformats.org/officeDocument/2006/relationships/hyperlink" Target="https://worldpopulationreview.com/countries/sweden-population" TargetMode="External"/><Relationship Id="rId151" Type="http://schemas.openxmlformats.org/officeDocument/2006/relationships/hyperlink" Target="https://en.wikipedia.org/wiki/Greece" TargetMode="External"/><Relationship Id="rId172" Type="http://schemas.openxmlformats.org/officeDocument/2006/relationships/hyperlink" Target="https://en.wikipedia.org/wiki/Economy_of_Denmark" TargetMode="External"/><Relationship Id="rId193" Type="http://schemas.openxmlformats.org/officeDocument/2006/relationships/hyperlink" Target="https://en.wikipedia.org/wiki/Germany" TargetMode="External"/><Relationship Id="rId13" Type="http://schemas.openxmlformats.org/officeDocument/2006/relationships/hyperlink" Target="https://worldpopulationreview.com/countries/switzerland-population" TargetMode="External"/><Relationship Id="rId109" Type="http://schemas.openxmlformats.org/officeDocument/2006/relationships/hyperlink" Target="https://worldpopulationreview.com/countries/belgium-population" TargetMode="External"/><Relationship Id="rId34" Type="http://schemas.openxmlformats.org/officeDocument/2006/relationships/hyperlink" Target="https://en.wikipedia.org/wiki/Luxembourg" TargetMode="External"/><Relationship Id="rId55" Type="http://schemas.openxmlformats.org/officeDocument/2006/relationships/hyperlink" Target="https://worldpopulationreview.com/countries/norway-population" TargetMode="External"/><Relationship Id="rId76" Type="http://schemas.openxmlformats.org/officeDocument/2006/relationships/hyperlink" Target="https://worldpopulationreview.com/countries/united-kingdom-population" TargetMode="External"/><Relationship Id="rId97" Type="http://schemas.openxmlformats.org/officeDocument/2006/relationships/hyperlink" Target="https://en.wikipedia.org/wiki/Spain" TargetMode="External"/><Relationship Id="rId120" Type="http://schemas.openxmlformats.org/officeDocument/2006/relationships/hyperlink" Target="https://worldpopulationreview.com/countries/spain-population" TargetMode="External"/><Relationship Id="rId141" Type="http://schemas.openxmlformats.org/officeDocument/2006/relationships/hyperlink" Target="https://en.wikipedia.org/wiki/France" TargetMode="External"/><Relationship Id="rId7" Type="http://schemas.openxmlformats.org/officeDocument/2006/relationships/hyperlink" Target="https://worldpopulationreview.com/countries/united-states-population" TargetMode="External"/><Relationship Id="rId162" Type="http://schemas.openxmlformats.org/officeDocument/2006/relationships/hyperlink" Target="https://en.wikipedia.org/wiki/Economy_of_Singapore" TargetMode="External"/><Relationship Id="rId183" Type="http://schemas.openxmlformats.org/officeDocument/2006/relationships/hyperlink" Target="https://en.wikipedia.org/wiki/Denmark" TargetMode="External"/><Relationship Id="rId2" Type="http://schemas.openxmlformats.org/officeDocument/2006/relationships/hyperlink" Target="https://worldpopulationreview.com/countries/russia-population" TargetMode="External"/><Relationship Id="rId29" Type="http://schemas.openxmlformats.org/officeDocument/2006/relationships/hyperlink" Target="https://en.wikipedia.org/wiki/Switzerland" TargetMode="External"/><Relationship Id="rId24" Type="http://schemas.openxmlformats.org/officeDocument/2006/relationships/hyperlink" Target="https://en.wikipedia.org/wiki/Sweden" TargetMode="External"/><Relationship Id="rId40" Type="http://schemas.openxmlformats.org/officeDocument/2006/relationships/hyperlink" Target="https://en.wikipedia.org/wiki/Costa_Rica" TargetMode="External"/><Relationship Id="rId45" Type="http://schemas.openxmlformats.org/officeDocument/2006/relationships/hyperlink" Target="https://worldpopulationreview.com/countries/latvia-population" TargetMode="External"/><Relationship Id="rId66" Type="http://schemas.openxmlformats.org/officeDocument/2006/relationships/hyperlink" Target="https://worldpopulationreview.com/countries/south-korea-population" TargetMode="External"/><Relationship Id="rId87" Type="http://schemas.openxmlformats.org/officeDocument/2006/relationships/hyperlink" Target="https://en.wikipedia.org/wiki/Belgium" TargetMode="External"/><Relationship Id="rId110" Type="http://schemas.openxmlformats.org/officeDocument/2006/relationships/hyperlink" Target="https://worldpopulationreview.com/countries/austria-population" TargetMode="External"/><Relationship Id="rId115" Type="http://schemas.openxmlformats.org/officeDocument/2006/relationships/hyperlink" Target="https://worldpopulationreview.com/countries/greece-population" TargetMode="External"/><Relationship Id="rId131" Type="http://schemas.openxmlformats.org/officeDocument/2006/relationships/hyperlink" Target="https://worldpopulationreview.com/countries/japan-population" TargetMode="External"/><Relationship Id="rId136" Type="http://schemas.openxmlformats.org/officeDocument/2006/relationships/hyperlink" Target="https://worldpopulationreview.com/countries/norway-population" TargetMode="External"/><Relationship Id="rId157" Type="http://schemas.openxmlformats.org/officeDocument/2006/relationships/hyperlink" Target="https://en.wikipedia.org/wiki/United_Kingdom" TargetMode="External"/><Relationship Id="rId178" Type="http://schemas.openxmlformats.org/officeDocument/2006/relationships/hyperlink" Target="https://en.wikipedia.org/wiki/Economy_of_Germany" TargetMode="External"/><Relationship Id="rId61" Type="http://schemas.openxmlformats.org/officeDocument/2006/relationships/hyperlink" Target="https://worldpopulationreview.com/countries/china-population" TargetMode="External"/><Relationship Id="rId82" Type="http://schemas.openxmlformats.org/officeDocument/2006/relationships/hyperlink" Target="https://en.wikipedia.org/wiki/Norway" TargetMode="External"/><Relationship Id="rId152" Type="http://schemas.openxmlformats.org/officeDocument/2006/relationships/hyperlink" Target="https://en.wikipedia.org/wiki/Portugal" TargetMode="External"/><Relationship Id="rId173" Type="http://schemas.openxmlformats.org/officeDocument/2006/relationships/hyperlink" Target="https://en.wikipedia.org/wiki/Economy_of_the_Netherlands" TargetMode="External"/><Relationship Id="rId194" Type="http://schemas.openxmlformats.org/officeDocument/2006/relationships/hyperlink" Target="https://en.wikipedia.org/wiki/Norway" TargetMode="External"/><Relationship Id="rId199" Type="http://schemas.openxmlformats.org/officeDocument/2006/relationships/hyperlink" Target="https://en.wikipedia.org/wiki/Israel" TargetMode="External"/><Relationship Id="rId19" Type="http://schemas.openxmlformats.org/officeDocument/2006/relationships/hyperlink" Target="https://worldpopulationreview.com/countries/iceland-population" TargetMode="External"/><Relationship Id="rId14" Type="http://schemas.openxmlformats.org/officeDocument/2006/relationships/hyperlink" Target="https://worldpopulationreview.com/countries/sweden-population" TargetMode="External"/><Relationship Id="rId30" Type="http://schemas.openxmlformats.org/officeDocument/2006/relationships/hyperlink" Target="https://en.wikipedia.org/wiki/Australia" TargetMode="External"/><Relationship Id="rId35" Type="http://schemas.openxmlformats.org/officeDocument/2006/relationships/hyperlink" Target="https://en.wikipedia.org/wiki/Germany" TargetMode="External"/><Relationship Id="rId56" Type="http://schemas.openxmlformats.org/officeDocument/2006/relationships/hyperlink" Target="https://worldpopulationreview.com/countries/israel-population" TargetMode="External"/><Relationship Id="rId77" Type="http://schemas.openxmlformats.org/officeDocument/2006/relationships/hyperlink" Target="https://worldpopulationreview.com/countries/austria-population" TargetMode="External"/><Relationship Id="rId100" Type="http://schemas.openxmlformats.org/officeDocument/2006/relationships/hyperlink" Target="https://en.wikipedia.org/wiki/Canada" TargetMode="External"/><Relationship Id="rId105" Type="http://schemas.openxmlformats.org/officeDocument/2006/relationships/hyperlink" Target="https://worldpopulationreview.com/countries/denmark-population" TargetMode="External"/><Relationship Id="rId126" Type="http://schemas.openxmlformats.org/officeDocument/2006/relationships/hyperlink" Target="https://worldpopulationreview.com/countries/canada-population" TargetMode="External"/><Relationship Id="rId147" Type="http://schemas.openxmlformats.org/officeDocument/2006/relationships/hyperlink" Target="https://en.wikipedia.org/wiki/Sweden" TargetMode="External"/><Relationship Id="rId168" Type="http://schemas.openxmlformats.org/officeDocument/2006/relationships/hyperlink" Target="https://en.wikipedia.org/wiki/Income_in_the_United_States" TargetMode="External"/><Relationship Id="rId8" Type="http://schemas.openxmlformats.org/officeDocument/2006/relationships/hyperlink" Target="https://worldpopulationreview.com/countries/ireland-population" TargetMode="External"/><Relationship Id="rId51" Type="http://schemas.openxmlformats.org/officeDocument/2006/relationships/hyperlink" Target="https://worldpopulationreview.com/countries/finland-population" TargetMode="External"/><Relationship Id="rId72" Type="http://schemas.openxmlformats.org/officeDocument/2006/relationships/hyperlink" Target="https://worldpopulationreview.com/countries/germany-population" TargetMode="External"/><Relationship Id="rId93" Type="http://schemas.openxmlformats.org/officeDocument/2006/relationships/hyperlink" Target="https://en.wikipedia.org/wiki/Luxembourg" TargetMode="External"/><Relationship Id="rId98" Type="http://schemas.openxmlformats.org/officeDocument/2006/relationships/hyperlink" Target="https://en.wikipedia.org/wiki/Japan" TargetMode="External"/><Relationship Id="rId121" Type="http://schemas.openxmlformats.org/officeDocument/2006/relationships/hyperlink" Target="https://worldpopulationreview.com/countries/new-zealand-population" TargetMode="External"/><Relationship Id="rId142" Type="http://schemas.openxmlformats.org/officeDocument/2006/relationships/hyperlink" Target="https://en.wikipedia.org/wiki/Belgium" TargetMode="External"/><Relationship Id="rId163" Type="http://schemas.openxmlformats.org/officeDocument/2006/relationships/hyperlink" Target="https://en.wikipedia.org/wiki/Economy_of_the_Republic_of_Ireland" TargetMode="External"/><Relationship Id="rId184" Type="http://schemas.openxmlformats.org/officeDocument/2006/relationships/hyperlink" Target="https://en.wikipedia.org/wiki/Malta" TargetMode="External"/><Relationship Id="rId189" Type="http://schemas.openxmlformats.org/officeDocument/2006/relationships/hyperlink" Target="https://en.wikipedia.org/wiki/Republic_of_Ireland" TargetMode="External"/><Relationship Id="rId3" Type="http://schemas.openxmlformats.org/officeDocument/2006/relationships/hyperlink" Target="https://worldpopulationreview.com/countries/japan-population" TargetMode="External"/><Relationship Id="rId25" Type="http://schemas.openxmlformats.org/officeDocument/2006/relationships/hyperlink" Target="https://en.wikipedia.org/wiki/Iceland" TargetMode="External"/><Relationship Id="rId46" Type="http://schemas.openxmlformats.org/officeDocument/2006/relationships/hyperlink" Target="https://worldpopulationreview.com/countries/austria-population" TargetMode="External"/><Relationship Id="rId67" Type="http://schemas.openxmlformats.org/officeDocument/2006/relationships/hyperlink" Target="https://worldpopulationreview.com/countries/france-population" TargetMode="External"/><Relationship Id="rId116" Type="http://schemas.openxmlformats.org/officeDocument/2006/relationships/hyperlink" Target="https://worldpopulationreview.com/countries/united-kingdom-population" TargetMode="External"/><Relationship Id="rId137" Type="http://schemas.openxmlformats.org/officeDocument/2006/relationships/hyperlink" Target="https://worldpopulationreview.com/countries/united-states-population" TargetMode="External"/><Relationship Id="rId158" Type="http://schemas.openxmlformats.org/officeDocument/2006/relationships/hyperlink" Target="https://en.wikipedia.org/wiki/Hungary" TargetMode="External"/><Relationship Id="rId20" Type="http://schemas.openxmlformats.org/officeDocument/2006/relationships/hyperlink" Target="https://worldpopulationreview.com/countries/new-zealand-population" TargetMode="External"/><Relationship Id="rId41" Type="http://schemas.openxmlformats.org/officeDocument/2006/relationships/hyperlink" Target="https://worldpopulationreview.com/countries/ukraine-population" TargetMode="External"/><Relationship Id="rId62" Type="http://schemas.openxmlformats.org/officeDocument/2006/relationships/hyperlink" Target="https://worldpopulationreview.com/countries/hong-kong-population" TargetMode="External"/><Relationship Id="rId83" Type="http://schemas.openxmlformats.org/officeDocument/2006/relationships/hyperlink" Target="https://en.wikipedia.org/wiki/Finland" TargetMode="External"/><Relationship Id="rId88" Type="http://schemas.openxmlformats.org/officeDocument/2006/relationships/hyperlink" Target="https://en.wikipedia.org/wiki/South_Korea" TargetMode="External"/><Relationship Id="rId111" Type="http://schemas.openxmlformats.org/officeDocument/2006/relationships/hyperlink" Target="https://worldpopulationreview.com/countries/france-population" TargetMode="External"/><Relationship Id="rId132" Type="http://schemas.openxmlformats.org/officeDocument/2006/relationships/hyperlink" Target="https://worldpopulationreview.com/countries/finland-population" TargetMode="External"/><Relationship Id="rId153" Type="http://schemas.openxmlformats.org/officeDocument/2006/relationships/hyperlink" Target="https://en.wikipedia.org/wiki/Luxembourg" TargetMode="External"/><Relationship Id="rId174" Type="http://schemas.openxmlformats.org/officeDocument/2006/relationships/hyperlink" Target="https://en.wikipedia.org/wiki/Economy_of_the_United_Arab_Emirates" TargetMode="External"/><Relationship Id="rId179" Type="http://schemas.openxmlformats.org/officeDocument/2006/relationships/hyperlink" Target="https://en.wikipedia.org/wiki/Economy_of_Sweden" TargetMode="External"/><Relationship Id="rId195" Type="http://schemas.openxmlformats.org/officeDocument/2006/relationships/hyperlink" Target="https://en.wikipedia.org/wiki/Belgium" TargetMode="External"/><Relationship Id="rId190" Type="http://schemas.openxmlformats.org/officeDocument/2006/relationships/hyperlink" Target="https://en.wikipedia.org/wiki/Finland" TargetMode="External"/><Relationship Id="rId15" Type="http://schemas.openxmlformats.org/officeDocument/2006/relationships/hyperlink" Target="https://worldpopulationreview.com/countries/lithuania-population" TargetMode="External"/><Relationship Id="rId36" Type="http://schemas.openxmlformats.org/officeDocument/2006/relationships/hyperlink" Target="https://en.wikipedia.org/wiki/South_Korea" TargetMode="External"/><Relationship Id="rId57" Type="http://schemas.openxmlformats.org/officeDocument/2006/relationships/hyperlink" Target="https://worldpopulationreview.com/countries/sweden-population" TargetMode="External"/><Relationship Id="rId106" Type="http://schemas.openxmlformats.org/officeDocument/2006/relationships/hyperlink" Target="https://worldpopulationreview.com/countries/finland-population" TargetMode="External"/><Relationship Id="rId127" Type="http://schemas.openxmlformats.org/officeDocument/2006/relationships/hyperlink" Target="https://worldpopulationreview.com/countries/ireland-population" TargetMode="External"/><Relationship Id="rId10" Type="http://schemas.openxmlformats.org/officeDocument/2006/relationships/hyperlink" Target="https://worldpopulationreview.com/countries/australia-population" TargetMode="External"/><Relationship Id="rId31" Type="http://schemas.openxmlformats.org/officeDocument/2006/relationships/hyperlink" Target="https://en.wikipedia.org/wiki/Netherlands" TargetMode="External"/><Relationship Id="rId52" Type="http://schemas.openxmlformats.org/officeDocument/2006/relationships/hyperlink" Target="https://worldpopulationreview.com/countries/ireland-population" TargetMode="External"/><Relationship Id="rId73" Type="http://schemas.openxmlformats.org/officeDocument/2006/relationships/hyperlink" Target="https://worldpopulationreview.com/countries/denmark-population" TargetMode="External"/><Relationship Id="rId78" Type="http://schemas.openxmlformats.org/officeDocument/2006/relationships/hyperlink" Target="https://worldpopulationreview.com/countries/canada-population" TargetMode="External"/><Relationship Id="rId94" Type="http://schemas.openxmlformats.org/officeDocument/2006/relationships/hyperlink" Target="https://en.wikipedia.org/wiki/Singapore" TargetMode="External"/><Relationship Id="rId99" Type="http://schemas.openxmlformats.org/officeDocument/2006/relationships/hyperlink" Target="https://en.wikipedia.org/wiki/Portugal" TargetMode="External"/><Relationship Id="rId101" Type="http://schemas.openxmlformats.org/officeDocument/2006/relationships/hyperlink" Target="https://worldpopulationreview.com/countries/netherlands-population" TargetMode="External"/><Relationship Id="rId122" Type="http://schemas.openxmlformats.org/officeDocument/2006/relationships/hyperlink" Target="https://worldpopulationreview.com/countries/switzerland-population" TargetMode="External"/><Relationship Id="rId143" Type="http://schemas.openxmlformats.org/officeDocument/2006/relationships/hyperlink" Target="https://en.wikipedia.org/wiki/Finland" TargetMode="External"/><Relationship Id="rId148" Type="http://schemas.openxmlformats.org/officeDocument/2006/relationships/hyperlink" Target="https://en.wikipedia.org/wiki/Germany" TargetMode="External"/><Relationship Id="rId164" Type="http://schemas.openxmlformats.org/officeDocument/2006/relationships/hyperlink" Target="https://en.wikipedia.org/wiki/Economy_of_Qatar" TargetMode="External"/><Relationship Id="rId169" Type="http://schemas.openxmlformats.org/officeDocument/2006/relationships/hyperlink" Target="https://en.wikipedia.org/wiki/Economy_of_Brunei" TargetMode="External"/><Relationship Id="rId185" Type="http://schemas.openxmlformats.org/officeDocument/2006/relationships/hyperlink" Target="https://en.wikipedia.org/wiki/Sweden" TargetMode="External"/><Relationship Id="rId4" Type="http://schemas.openxmlformats.org/officeDocument/2006/relationships/hyperlink" Target="https://worldpopulationreview.com/countries/luxembourg-population" TargetMode="External"/><Relationship Id="rId9" Type="http://schemas.openxmlformats.org/officeDocument/2006/relationships/hyperlink" Target="https://worldpopulationreview.com/countries/united-kingdom-population" TargetMode="External"/><Relationship Id="rId180" Type="http://schemas.openxmlformats.org/officeDocument/2006/relationships/hyperlink" Target="https://en.wikipedia.org/wiki/Income_in_Australia" TargetMode="External"/><Relationship Id="rId26" Type="http://schemas.openxmlformats.org/officeDocument/2006/relationships/hyperlink" Target="https://en.wikipedia.org/wiki/Denmark" TargetMode="External"/><Relationship Id="rId47" Type="http://schemas.openxmlformats.org/officeDocument/2006/relationships/hyperlink" Target="https://worldpopulationreview.com/countries/germany-population" TargetMode="External"/><Relationship Id="rId68" Type="http://schemas.openxmlformats.org/officeDocument/2006/relationships/hyperlink" Target="https://worldpopulationreview.com/countries/belgium-population" TargetMode="External"/><Relationship Id="rId89" Type="http://schemas.openxmlformats.org/officeDocument/2006/relationships/hyperlink" Target="https://en.wikipedia.org/wiki/France" TargetMode="External"/><Relationship Id="rId112" Type="http://schemas.openxmlformats.org/officeDocument/2006/relationships/hyperlink" Target="https://worldpopulationreview.com/countries/ireland-population" TargetMode="External"/><Relationship Id="rId133" Type="http://schemas.openxmlformats.org/officeDocument/2006/relationships/hyperlink" Target="https://worldpopulationreview.com/countries/luxembourg-population" TargetMode="External"/><Relationship Id="rId154" Type="http://schemas.openxmlformats.org/officeDocument/2006/relationships/hyperlink" Target="https://en.wikipedia.org/wiki/Japan" TargetMode="External"/><Relationship Id="rId175" Type="http://schemas.openxmlformats.org/officeDocument/2006/relationships/hyperlink" Target="https://en.wikipedia.org/wiki/Economy_of_Taiwan" TargetMode="External"/><Relationship Id="rId196" Type="http://schemas.openxmlformats.org/officeDocument/2006/relationships/hyperlink" Target="https://en.wikipedia.org/wiki/Italy" TargetMode="External"/><Relationship Id="rId200" Type="http://schemas.openxmlformats.org/officeDocument/2006/relationships/hyperlink" Target="https://en.wikipedia.org/wiki/Japan" TargetMode="External"/><Relationship Id="rId16" Type="http://schemas.openxmlformats.org/officeDocument/2006/relationships/hyperlink" Target="https://worldpopulationreview.com/countries/netherlands-population" TargetMode="External"/><Relationship Id="rId37" Type="http://schemas.openxmlformats.org/officeDocument/2006/relationships/hyperlink" Target="https://en.wikipedia.org/wiki/Japan" TargetMode="External"/><Relationship Id="rId58" Type="http://schemas.openxmlformats.org/officeDocument/2006/relationships/hyperlink" Target="https://worldpopulationreview.com/countries/vietnam-population" TargetMode="External"/><Relationship Id="rId79" Type="http://schemas.openxmlformats.org/officeDocument/2006/relationships/hyperlink" Target="https://worldpopulationreview.com/countries/estonia-population" TargetMode="External"/><Relationship Id="rId102" Type="http://schemas.openxmlformats.org/officeDocument/2006/relationships/hyperlink" Target="https://worldpopulationreview.com/countries/canada-population" TargetMode="External"/><Relationship Id="rId123" Type="http://schemas.openxmlformats.org/officeDocument/2006/relationships/hyperlink" Target="https://worldpopulationreview.com/countries/hong-kong-population" TargetMode="External"/><Relationship Id="rId144" Type="http://schemas.openxmlformats.org/officeDocument/2006/relationships/hyperlink" Target="https://en.wikipedia.org/wiki/Italy" TargetMode="External"/><Relationship Id="rId90" Type="http://schemas.openxmlformats.org/officeDocument/2006/relationships/hyperlink" Target="https://en.wikipedia.org/wiki/Iceland" TargetMode="External"/><Relationship Id="rId165" Type="http://schemas.openxmlformats.org/officeDocument/2006/relationships/hyperlink" Target="https://en.wikipedia.org/wiki/Economy_of_Macau" TargetMode="External"/><Relationship Id="rId186" Type="http://schemas.openxmlformats.org/officeDocument/2006/relationships/hyperlink" Target="https://en.wikipedia.org/wiki/United_Kingdom" TargetMode="External"/><Relationship Id="rId27" Type="http://schemas.openxmlformats.org/officeDocument/2006/relationships/hyperlink" Target="https://en.wikipedia.org/wiki/Republic_of_Ireland" TargetMode="External"/><Relationship Id="rId48" Type="http://schemas.openxmlformats.org/officeDocument/2006/relationships/hyperlink" Target="https://worldpopulationreview.com/countries/czech-republic-population" TargetMode="External"/><Relationship Id="rId69" Type="http://schemas.openxmlformats.org/officeDocument/2006/relationships/hyperlink" Target="https://worldpopulationreview.com/countries/sweden-population" TargetMode="External"/><Relationship Id="rId113" Type="http://schemas.openxmlformats.org/officeDocument/2006/relationships/hyperlink" Target="https://worldpopulationreview.com/countries/australia-population" TargetMode="External"/><Relationship Id="rId134" Type="http://schemas.openxmlformats.org/officeDocument/2006/relationships/hyperlink" Target="https://worldpopulationreview.com/countries/netherlands-population" TargetMode="External"/><Relationship Id="rId80" Type="http://schemas.openxmlformats.org/officeDocument/2006/relationships/hyperlink" Target="https://worldpopulationreview.com/countries/portugal-population" TargetMode="External"/><Relationship Id="rId155" Type="http://schemas.openxmlformats.org/officeDocument/2006/relationships/hyperlink" Target="https://en.wikipedia.org/wiki/Slovenia" TargetMode="External"/><Relationship Id="rId176" Type="http://schemas.openxmlformats.org/officeDocument/2006/relationships/hyperlink" Target="https://en.wikipedia.org/wiki/Economy_of_Iceland" TargetMode="External"/><Relationship Id="rId197" Type="http://schemas.openxmlformats.org/officeDocument/2006/relationships/hyperlink" Target="https://en.wikipedia.org/wiki/New_Zealand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https://worldpopulationreview.com/countries/belgium-population" TargetMode="External"/><Relationship Id="rId38" Type="http://schemas.openxmlformats.org/officeDocument/2006/relationships/hyperlink" Target="https://en.wikipedia.org/wiki/United_Kingdom" TargetMode="External"/><Relationship Id="rId59" Type="http://schemas.openxmlformats.org/officeDocument/2006/relationships/hyperlink" Target="https://worldpopulationreview.com/countries/united-kingdom-population" TargetMode="External"/><Relationship Id="rId103" Type="http://schemas.openxmlformats.org/officeDocument/2006/relationships/hyperlink" Target="https://worldpopulationreview.com/countries/new-zealand-population" TargetMode="External"/><Relationship Id="rId124" Type="http://schemas.openxmlformats.org/officeDocument/2006/relationships/hyperlink" Target="https://worldpopulationreview.com/countries/denmark-population" TargetMode="External"/><Relationship Id="rId70" Type="http://schemas.openxmlformats.org/officeDocument/2006/relationships/hyperlink" Target="https://worldpopulationreview.com/countries/iceland-population" TargetMode="External"/><Relationship Id="rId91" Type="http://schemas.openxmlformats.org/officeDocument/2006/relationships/hyperlink" Target="https://en.wikipedia.org/wiki/Slovenia" TargetMode="External"/><Relationship Id="rId145" Type="http://schemas.openxmlformats.org/officeDocument/2006/relationships/hyperlink" Target="https://en.wikipedia.org/wiki/Denmark" TargetMode="External"/><Relationship Id="rId166" Type="http://schemas.openxmlformats.org/officeDocument/2006/relationships/hyperlink" Target="https://en.wikipedia.org/wiki/Economy_of_Switzerland" TargetMode="External"/><Relationship Id="rId187" Type="http://schemas.openxmlformats.org/officeDocument/2006/relationships/hyperlink" Target="https://en.wikipedia.org/wiki/Luxembourg" TargetMode="External"/><Relationship Id="rId1" Type="http://schemas.openxmlformats.org/officeDocument/2006/relationships/hyperlink" Target="https://worldpopulationreview.com/countries/canada-population" TargetMode="External"/><Relationship Id="rId28" Type="http://schemas.openxmlformats.org/officeDocument/2006/relationships/hyperlink" Target="https://en.wikipedia.org/wiki/Taiwan" TargetMode="External"/><Relationship Id="rId49" Type="http://schemas.openxmlformats.org/officeDocument/2006/relationships/hyperlink" Target="https://worldpopulationreview.com/countries/denmark-population" TargetMode="External"/><Relationship Id="rId114" Type="http://schemas.openxmlformats.org/officeDocument/2006/relationships/hyperlink" Target="https://worldpopulationreview.com/countries/portugal-population" TargetMode="External"/><Relationship Id="rId60" Type="http://schemas.openxmlformats.org/officeDocument/2006/relationships/hyperlink" Target="https://worldpopulationreview.com/countries/azerbaijan-population" TargetMode="External"/><Relationship Id="rId81" Type="http://schemas.openxmlformats.org/officeDocument/2006/relationships/hyperlink" Target="https://en.wikipedia.org/wiki/Switzerland" TargetMode="External"/><Relationship Id="rId135" Type="http://schemas.openxmlformats.org/officeDocument/2006/relationships/hyperlink" Target="https://worldpopulationreview.com/countries/austria-population" TargetMode="External"/><Relationship Id="rId156" Type="http://schemas.openxmlformats.org/officeDocument/2006/relationships/hyperlink" Target="https://en.wikipedia.org/wiki/Poland" TargetMode="External"/><Relationship Id="rId177" Type="http://schemas.openxmlformats.org/officeDocument/2006/relationships/hyperlink" Target="https://en.wikipedia.org/wiki/Economy_of_Austria" TargetMode="External"/><Relationship Id="rId198" Type="http://schemas.openxmlformats.org/officeDocument/2006/relationships/hyperlink" Target="https://en.wikipedia.org/wiki/Netherlands" TargetMode="External"/><Relationship Id="rId202" Type="http://schemas.openxmlformats.org/officeDocument/2006/relationships/drawing" Target="../drawings/drawing1.xml"/><Relationship Id="rId18" Type="http://schemas.openxmlformats.org/officeDocument/2006/relationships/hyperlink" Target="https://worldpopulationreview.com/countries/estonia-population" TargetMode="External"/><Relationship Id="rId39" Type="http://schemas.openxmlformats.org/officeDocument/2006/relationships/hyperlink" Target="https://en.wikipedia.org/wiki/Mauritius" TargetMode="External"/><Relationship Id="rId50" Type="http://schemas.openxmlformats.org/officeDocument/2006/relationships/hyperlink" Target="https://worldpopulationreview.com/countries/canada-population" TargetMode="External"/><Relationship Id="rId104" Type="http://schemas.openxmlformats.org/officeDocument/2006/relationships/hyperlink" Target="https://worldpopulationreview.com/countries/sweden-population" TargetMode="External"/><Relationship Id="rId125" Type="http://schemas.openxmlformats.org/officeDocument/2006/relationships/hyperlink" Target="https://worldpopulationreview.com/countries/australia-population" TargetMode="External"/><Relationship Id="rId146" Type="http://schemas.openxmlformats.org/officeDocument/2006/relationships/hyperlink" Target="https://en.wikipedia.org/wiki/Austria" TargetMode="External"/><Relationship Id="rId167" Type="http://schemas.openxmlformats.org/officeDocument/2006/relationships/hyperlink" Target="https://en.wikipedia.org/wiki/Economy_of_Norway" TargetMode="External"/><Relationship Id="rId188" Type="http://schemas.openxmlformats.org/officeDocument/2006/relationships/hyperlink" Target="https://en.wikipedia.org/wiki/Austria" TargetMode="External"/><Relationship Id="rId71" Type="http://schemas.openxmlformats.org/officeDocument/2006/relationships/hyperlink" Target="https://worldpopulationreview.com/countries/spain-population" TargetMode="External"/><Relationship Id="rId92" Type="http://schemas.openxmlformats.org/officeDocument/2006/relationships/hyperlink" Target="https://en.wikipedia.org/wiki/Taiw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12B7D-20A1-40D1-8C3F-1953E8696AB5}">
  <dimension ref="A1:BI49"/>
  <sheetViews>
    <sheetView showGridLines="0" tabSelected="1" zoomScale="36" zoomScaleNormal="36" workbookViewId="0">
      <selection activeCell="BA2" sqref="BA2"/>
    </sheetView>
  </sheetViews>
  <sheetFormatPr defaultRowHeight="15" x14ac:dyDescent="0.25"/>
  <cols>
    <col min="1" max="1" width="51.85546875" customWidth="1"/>
    <col min="2" max="2" width="18.85546875" customWidth="1"/>
    <col min="5" max="5" width="5.85546875" customWidth="1"/>
    <col min="6" max="6" width="9.140625" customWidth="1"/>
    <col min="7" max="7" width="12.5703125" customWidth="1"/>
    <col min="8" max="8" width="13" customWidth="1"/>
    <col min="9" max="9" width="9.140625" customWidth="1"/>
    <col min="10" max="10" width="6.140625" customWidth="1"/>
    <col min="11" max="11" width="10.5703125" customWidth="1"/>
    <col min="12" max="12" width="15.28515625" customWidth="1"/>
    <col min="13" max="13" width="15" customWidth="1"/>
    <col min="14" max="14" width="5.42578125" customWidth="1"/>
    <col min="15" max="15" width="9.140625" customWidth="1"/>
    <col min="16" max="16" width="12.42578125" customWidth="1"/>
    <col min="17" max="17" width="5.42578125" customWidth="1"/>
    <col min="18" max="18" width="12" customWidth="1"/>
    <col min="19" max="19" width="9.140625" customWidth="1"/>
    <col min="20" max="20" width="5.28515625" customWidth="1"/>
    <col min="21" max="21" width="15.85546875" customWidth="1"/>
    <col min="22" max="22" width="9.140625" customWidth="1"/>
    <col min="23" max="23" width="5.7109375" customWidth="1"/>
    <col min="24" max="24" width="9.140625" customWidth="1"/>
    <col min="25" max="25" width="13.42578125" customWidth="1"/>
    <col min="26" max="26" width="9.140625" customWidth="1"/>
    <col min="27" max="27" width="4.42578125" customWidth="1"/>
    <col min="28" max="28" width="9.140625" customWidth="1"/>
    <col min="29" max="29" width="14.85546875" customWidth="1"/>
    <col min="30" max="30" width="4.42578125" customWidth="1"/>
    <col min="32" max="32" width="11" customWidth="1"/>
    <col min="34" max="34" width="5.7109375" customWidth="1"/>
    <col min="40" max="40" width="14.85546875" customWidth="1"/>
    <col min="42" max="42" width="3.7109375" customWidth="1"/>
    <col min="44" max="44" width="15.5703125" customWidth="1"/>
    <col min="46" max="46" width="4" customWidth="1"/>
    <col min="50" max="50" width="4.42578125" customWidth="1"/>
    <col min="51" max="51" width="16.42578125" customWidth="1"/>
    <col min="52" max="52" width="4.7109375" customWidth="1"/>
    <col min="56" max="56" width="5" customWidth="1"/>
  </cols>
  <sheetData>
    <row r="1" spans="1:61" s="52" customFormat="1" ht="27" thickBot="1" x14ac:dyDescent="0.45">
      <c r="A1" s="52" t="s">
        <v>43</v>
      </c>
      <c r="F1" s="52" t="s">
        <v>44</v>
      </c>
      <c r="K1" s="52" t="s">
        <v>45</v>
      </c>
      <c r="O1" s="52" t="s">
        <v>59</v>
      </c>
      <c r="R1" s="52" t="s">
        <v>54</v>
      </c>
      <c r="U1" s="52" t="s">
        <v>64</v>
      </c>
      <c r="X1" s="52" t="s">
        <v>65</v>
      </c>
      <c r="AB1" s="52" t="s">
        <v>66</v>
      </c>
      <c r="AE1" s="52" t="s">
        <v>69</v>
      </c>
      <c r="AI1" s="52" t="s">
        <v>71</v>
      </c>
      <c r="AM1" s="52" t="s">
        <v>73</v>
      </c>
      <c r="AQ1" s="52" t="s">
        <v>85</v>
      </c>
      <c r="AU1" s="52" t="s">
        <v>90</v>
      </c>
      <c r="AY1" s="52" t="s">
        <v>96</v>
      </c>
      <c r="BA1" s="52" t="s">
        <v>97</v>
      </c>
      <c r="BE1" s="52" t="s">
        <v>99</v>
      </c>
    </row>
    <row r="2" spans="1:61" ht="34.5" customHeight="1" thickBot="1" x14ac:dyDescent="0.4">
      <c r="A2" s="24" t="s">
        <v>0</v>
      </c>
      <c r="B2" s="25" t="s">
        <v>1</v>
      </c>
      <c r="C2" s="25" t="s">
        <v>2</v>
      </c>
      <c r="D2" s="26" t="s">
        <v>3</v>
      </c>
      <c r="E2" s="10"/>
      <c r="F2" s="21" t="s">
        <v>25</v>
      </c>
      <c r="G2" s="22" t="s">
        <v>0</v>
      </c>
      <c r="H2" s="22" t="s">
        <v>26</v>
      </c>
      <c r="I2" s="23">
        <v>2021</v>
      </c>
      <c r="K2" s="27" t="s">
        <v>46</v>
      </c>
      <c r="L2" s="27" t="s">
        <v>0</v>
      </c>
      <c r="M2" s="27" t="s">
        <v>42</v>
      </c>
      <c r="N2" s="20"/>
      <c r="O2" s="27" t="s">
        <v>0</v>
      </c>
      <c r="P2" s="27" t="s">
        <v>55</v>
      </c>
      <c r="Q2" s="20"/>
      <c r="R2" s="27" t="s">
        <v>0</v>
      </c>
      <c r="S2" s="27" t="s">
        <v>47</v>
      </c>
      <c r="U2" s="27" t="s">
        <v>0</v>
      </c>
      <c r="V2" s="27" t="s">
        <v>42</v>
      </c>
      <c r="X2" s="27" t="s">
        <v>46</v>
      </c>
      <c r="Y2" s="27" t="s">
        <v>0</v>
      </c>
      <c r="Z2" s="27" t="s">
        <v>42</v>
      </c>
      <c r="AA2" s="34"/>
      <c r="AB2" s="36" t="s">
        <v>67</v>
      </c>
      <c r="AC2" s="36" t="s">
        <v>0</v>
      </c>
      <c r="AE2" s="27" t="s">
        <v>67</v>
      </c>
      <c r="AF2" s="27" t="s">
        <v>0</v>
      </c>
      <c r="AG2" s="27" t="s">
        <v>70</v>
      </c>
      <c r="AI2" s="27" t="s">
        <v>46</v>
      </c>
      <c r="AJ2" s="27" t="s">
        <v>0</v>
      </c>
      <c r="AK2" s="27" t="s">
        <v>72</v>
      </c>
      <c r="AM2" s="27" t="s">
        <v>46</v>
      </c>
      <c r="AN2" s="27" t="s">
        <v>0</v>
      </c>
      <c r="AO2" s="27" t="s">
        <v>74</v>
      </c>
      <c r="AQ2" s="27" t="s">
        <v>46</v>
      </c>
      <c r="AR2" s="27" t="s">
        <v>0</v>
      </c>
      <c r="AS2" s="27" t="s">
        <v>86</v>
      </c>
      <c r="AU2" s="27" t="s">
        <v>0</v>
      </c>
      <c r="AV2" s="27" t="s">
        <v>92</v>
      </c>
      <c r="AW2" s="27" t="s">
        <v>91</v>
      </c>
      <c r="AY2" s="27" t="s">
        <v>0</v>
      </c>
      <c r="BA2" s="27" t="s">
        <v>46</v>
      </c>
      <c r="BB2" s="27" t="s">
        <v>0</v>
      </c>
      <c r="BC2" s="27" t="s">
        <v>42</v>
      </c>
      <c r="BE2" s="27" t="s">
        <v>46</v>
      </c>
      <c r="BF2" s="27" t="s">
        <v>0</v>
      </c>
      <c r="BG2" s="27" t="s">
        <v>100</v>
      </c>
      <c r="BH2" s="27" t="s">
        <v>101</v>
      </c>
      <c r="BI2" s="27" t="s">
        <v>102</v>
      </c>
    </row>
    <row r="3" spans="1:61" ht="30.75" customHeight="1" thickBot="1" x14ac:dyDescent="0.3">
      <c r="A3" s="14" t="s">
        <v>4</v>
      </c>
      <c r="B3" s="12">
        <v>0.6</v>
      </c>
      <c r="C3" s="12">
        <v>0.32500000000000001</v>
      </c>
      <c r="D3" s="15">
        <v>7.5999999999999998E-2</v>
      </c>
      <c r="E3" s="10"/>
      <c r="F3" s="3">
        <v>1</v>
      </c>
      <c r="G3" s="2" t="s">
        <v>16</v>
      </c>
      <c r="H3" s="1" t="s">
        <v>27</v>
      </c>
      <c r="I3" s="4">
        <v>9.75</v>
      </c>
      <c r="K3" s="28">
        <v>1</v>
      </c>
      <c r="L3" s="28" t="s">
        <v>16</v>
      </c>
      <c r="M3" s="28">
        <v>3.6829649999999998</v>
      </c>
      <c r="O3" s="11" t="s">
        <v>56</v>
      </c>
      <c r="P3" s="12">
        <v>0.67</v>
      </c>
      <c r="R3" s="11" t="s">
        <v>48</v>
      </c>
      <c r="S3" s="12">
        <v>0.64</v>
      </c>
      <c r="U3" s="29" t="s">
        <v>60</v>
      </c>
      <c r="V3" s="30">
        <v>0.222</v>
      </c>
      <c r="X3" s="1">
        <v>1</v>
      </c>
      <c r="Y3" s="33" t="s">
        <v>17</v>
      </c>
      <c r="Z3" s="1">
        <v>2.5000000000000001E-2</v>
      </c>
      <c r="AA3" s="35"/>
      <c r="AB3" s="13">
        <v>1</v>
      </c>
      <c r="AC3" s="11" t="s">
        <v>20</v>
      </c>
      <c r="AE3" s="13">
        <v>1</v>
      </c>
      <c r="AF3" s="11" t="s">
        <v>24</v>
      </c>
      <c r="AG3" s="13">
        <v>8.8699999999999992</v>
      </c>
      <c r="AI3" s="1">
        <v>1</v>
      </c>
      <c r="AJ3" s="33" t="s">
        <v>31</v>
      </c>
      <c r="AK3" s="1">
        <v>31.2</v>
      </c>
      <c r="AM3" s="37">
        <v>1</v>
      </c>
      <c r="AN3" s="37" t="s">
        <v>75</v>
      </c>
      <c r="AO3" s="38">
        <v>13.78</v>
      </c>
      <c r="AQ3" s="41">
        <v>1</v>
      </c>
      <c r="AR3" s="41" t="s">
        <v>20</v>
      </c>
      <c r="AS3" s="41">
        <v>82.6</v>
      </c>
      <c r="AU3" s="43" t="s">
        <v>8</v>
      </c>
      <c r="AV3" s="44">
        <v>122740</v>
      </c>
      <c r="AW3" s="45">
        <v>2021</v>
      </c>
      <c r="AY3" s="49" t="s">
        <v>32</v>
      </c>
      <c r="BA3" s="49">
        <v>1</v>
      </c>
      <c r="BB3" s="49" t="s">
        <v>33</v>
      </c>
      <c r="BC3" s="49">
        <v>65</v>
      </c>
      <c r="BE3" s="1">
        <v>1</v>
      </c>
      <c r="BF3" s="2" t="s">
        <v>17</v>
      </c>
      <c r="BG3" s="1">
        <v>87.42</v>
      </c>
      <c r="BH3" s="1">
        <v>93.57</v>
      </c>
      <c r="BI3" s="1">
        <v>83.32</v>
      </c>
    </row>
    <row r="4" spans="1:61" ht="60" customHeight="1" thickBot="1" x14ac:dyDescent="0.3">
      <c r="A4" s="14" t="s">
        <v>5</v>
      </c>
      <c r="B4" s="12">
        <v>0.56699999999999995</v>
      </c>
      <c r="C4" s="12">
        <v>0.38500000000000001</v>
      </c>
      <c r="D4" s="15">
        <v>4.8000000000000001E-2</v>
      </c>
      <c r="E4" s="10"/>
      <c r="F4" s="3">
        <v>2</v>
      </c>
      <c r="G4" s="2" t="s">
        <v>24</v>
      </c>
      <c r="H4" s="1" t="s">
        <v>27</v>
      </c>
      <c r="I4" s="4">
        <v>9.3699999999999992</v>
      </c>
      <c r="K4" s="28">
        <v>2</v>
      </c>
      <c r="L4" s="28" t="s">
        <v>18</v>
      </c>
      <c r="M4" s="28">
        <v>3.6817690000000001</v>
      </c>
      <c r="O4" s="11" t="s">
        <v>40</v>
      </c>
      <c r="P4" s="12">
        <v>0.3</v>
      </c>
      <c r="R4" s="11" t="s">
        <v>13</v>
      </c>
      <c r="S4" s="12">
        <v>0.57999999999999996</v>
      </c>
      <c r="U4" s="31" t="s">
        <v>57</v>
      </c>
      <c r="V4" s="32">
        <v>0.246</v>
      </c>
      <c r="X4" s="1">
        <v>2</v>
      </c>
      <c r="Y4" s="33" t="s">
        <v>16</v>
      </c>
      <c r="Z4" s="1">
        <v>3.7999999999999999E-2</v>
      </c>
      <c r="AA4" s="35"/>
      <c r="AB4" s="13">
        <v>2</v>
      </c>
      <c r="AC4" s="11" t="s">
        <v>4</v>
      </c>
      <c r="AE4" s="13">
        <v>2</v>
      </c>
      <c r="AF4" s="11" t="s">
        <v>17</v>
      </c>
      <c r="AG4" s="13">
        <v>8.82</v>
      </c>
      <c r="AI4" s="1">
        <v>2</v>
      </c>
      <c r="AJ4" s="33" t="s">
        <v>21</v>
      </c>
      <c r="AK4" s="1">
        <v>28.9</v>
      </c>
      <c r="AM4" s="39">
        <v>2</v>
      </c>
      <c r="AN4" s="39" t="s">
        <v>39</v>
      </c>
      <c r="AO4" s="40">
        <v>15.14</v>
      </c>
      <c r="AQ4" s="42">
        <v>2</v>
      </c>
      <c r="AR4" s="42" t="s">
        <v>33</v>
      </c>
      <c r="AS4" s="42">
        <v>81.400000000000006</v>
      </c>
      <c r="AU4" s="43" t="s">
        <v>38</v>
      </c>
      <c r="AV4" s="44">
        <v>102742</v>
      </c>
      <c r="AW4" s="45">
        <v>2021</v>
      </c>
      <c r="AY4" s="49" t="s">
        <v>31</v>
      </c>
      <c r="BA4" s="49">
        <v>2</v>
      </c>
      <c r="BB4" s="49" t="s">
        <v>4</v>
      </c>
      <c r="BC4" s="49">
        <v>55</v>
      </c>
      <c r="BE4" s="1">
        <v>2</v>
      </c>
      <c r="BF4" s="2" t="s">
        <v>31</v>
      </c>
      <c r="BG4" s="1">
        <v>83.95</v>
      </c>
      <c r="BH4" s="1">
        <v>95.71</v>
      </c>
      <c r="BI4" s="1">
        <v>76.11</v>
      </c>
    </row>
    <row r="5" spans="1:61" ht="36.75" customHeight="1" thickBot="1" x14ac:dyDescent="0.3">
      <c r="A5" s="14" t="s">
        <v>6</v>
      </c>
      <c r="B5" s="12">
        <v>0.52700000000000002</v>
      </c>
      <c r="C5" s="13" t="s">
        <v>7</v>
      </c>
      <c r="D5" s="16" t="s">
        <v>7</v>
      </c>
      <c r="E5" s="10"/>
      <c r="F5" s="3">
        <v>3</v>
      </c>
      <c r="G5" s="2" t="s">
        <v>15</v>
      </c>
      <c r="H5" s="1" t="s">
        <v>27</v>
      </c>
      <c r="I5" s="4">
        <v>9.27</v>
      </c>
      <c r="K5" s="28">
        <v>3</v>
      </c>
      <c r="L5" s="28" t="s">
        <v>20</v>
      </c>
      <c r="M5" s="28">
        <v>3.6777319999999998</v>
      </c>
      <c r="O5" s="11" t="s">
        <v>6</v>
      </c>
      <c r="P5" s="12">
        <v>0.28999999999999998</v>
      </c>
      <c r="R5" s="11" t="s">
        <v>49</v>
      </c>
      <c r="S5" s="12">
        <v>0.56999999999999995</v>
      </c>
      <c r="U5" s="29" t="s">
        <v>50</v>
      </c>
      <c r="V5" s="30">
        <v>0.248</v>
      </c>
      <c r="X5" s="1">
        <v>3</v>
      </c>
      <c r="Y5" s="33" t="s">
        <v>15</v>
      </c>
      <c r="Z5" s="1">
        <v>3.9E-2</v>
      </c>
      <c r="AA5" s="35"/>
      <c r="AB5" s="13">
        <v>3</v>
      </c>
      <c r="AC5" s="11" t="s">
        <v>24</v>
      </c>
      <c r="AE5" s="13">
        <v>3</v>
      </c>
      <c r="AF5" s="11" t="s">
        <v>40</v>
      </c>
      <c r="AG5" s="13">
        <v>8.74</v>
      </c>
      <c r="AI5" s="1">
        <v>3</v>
      </c>
      <c r="AJ5" s="33" t="s">
        <v>15</v>
      </c>
      <c r="AK5" s="1">
        <v>28.7</v>
      </c>
      <c r="AM5" s="37">
        <v>3</v>
      </c>
      <c r="AN5" s="37" t="s">
        <v>34</v>
      </c>
      <c r="AO5" s="38">
        <v>15.87</v>
      </c>
      <c r="AQ5" s="41">
        <v>3</v>
      </c>
      <c r="AR5" s="41" t="s">
        <v>10</v>
      </c>
      <c r="AS5" s="41">
        <v>74.7</v>
      </c>
      <c r="AU5" s="43" t="s">
        <v>12</v>
      </c>
      <c r="AV5" s="44">
        <v>99239</v>
      </c>
      <c r="AW5" s="45">
        <v>2021</v>
      </c>
      <c r="AY5" s="49" t="s">
        <v>11</v>
      </c>
      <c r="BA5" s="49">
        <v>3</v>
      </c>
      <c r="BB5" s="49" t="s">
        <v>20</v>
      </c>
      <c r="BC5" s="49">
        <v>55</v>
      </c>
      <c r="BE5" s="1">
        <v>3</v>
      </c>
      <c r="BF5" s="2" t="s">
        <v>33</v>
      </c>
      <c r="BG5" s="1">
        <v>81.599999999999994</v>
      </c>
      <c r="BH5" s="1">
        <v>98.2</v>
      </c>
      <c r="BI5" s="1">
        <v>70.53</v>
      </c>
    </row>
    <row r="6" spans="1:61" ht="30.75" customHeight="1" thickBot="1" x14ac:dyDescent="0.3">
      <c r="A6" s="14" t="s">
        <v>8</v>
      </c>
      <c r="B6" s="12">
        <v>0.51300000000000001</v>
      </c>
      <c r="C6" s="12">
        <v>0.22800000000000001</v>
      </c>
      <c r="D6" s="15">
        <v>0.25800000000000001</v>
      </c>
      <c r="E6" s="10"/>
      <c r="F6" s="3">
        <v>4</v>
      </c>
      <c r="G6" s="2" t="s">
        <v>18</v>
      </c>
      <c r="H6" s="1" t="s">
        <v>27</v>
      </c>
      <c r="I6" s="4">
        <v>9.26</v>
      </c>
      <c r="K6" s="28">
        <v>4</v>
      </c>
      <c r="L6" s="28" t="s">
        <v>33</v>
      </c>
      <c r="M6" s="28">
        <v>3.666274</v>
      </c>
      <c r="O6" s="11" t="s">
        <v>57</v>
      </c>
      <c r="P6" s="12">
        <v>0.28000000000000003</v>
      </c>
      <c r="R6" s="11" t="s">
        <v>18</v>
      </c>
      <c r="S6" s="12">
        <v>0.55000000000000004</v>
      </c>
      <c r="U6" s="31" t="s">
        <v>23</v>
      </c>
      <c r="V6" s="32">
        <v>0.25</v>
      </c>
      <c r="X6" s="1">
        <v>4</v>
      </c>
      <c r="Y6" s="33" t="s">
        <v>20</v>
      </c>
      <c r="Z6" s="1">
        <v>4.2999999999999997E-2</v>
      </c>
      <c r="AA6" s="35"/>
      <c r="AB6" s="13">
        <v>4</v>
      </c>
      <c r="AC6" s="11" t="s">
        <v>18</v>
      </c>
      <c r="AE6" s="13">
        <v>4</v>
      </c>
      <c r="AF6" s="11" t="s">
        <v>33</v>
      </c>
      <c r="AG6" s="13">
        <v>8.73</v>
      </c>
      <c r="AI6" s="1">
        <v>4</v>
      </c>
      <c r="AJ6" s="33" t="s">
        <v>32</v>
      </c>
      <c r="AK6" s="1">
        <v>28.2</v>
      </c>
      <c r="AM6" s="39">
        <v>4</v>
      </c>
      <c r="AN6" s="39" t="s">
        <v>76</v>
      </c>
      <c r="AO6" s="40">
        <v>18.63</v>
      </c>
      <c r="AQ6" s="42">
        <v>4</v>
      </c>
      <c r="AR6" s="42" t="s">
        <v>14</v>
      </c>
      <c r="AS6" s="42">
        <v>74.2</v>
      </c>
      <c r="AU6" s="43" t="s">
        <v>75</v>
      </c>
      <c r="AV6" s="44">
        <v>97262</v>
      </c>
      <c r="AW6" s="45">
        <v>2021</v>
      </c>
      <c r="AY6" s="49" t="s">
        <v>13</v>
      </c>
      <c r="BA6" s="49">
        <v>4</v>
      </c>
      <c r="BB6" s="49" t="s">
        <v>29</v>
      </c>
      <c r="BC6" s="49">
        <v>54</v>
      </c>
      <c r="BE6" s="1">
        <v>4</v>
      </c>
      <c r="BF6" s="2" t="s">
        <v>103</v>
      </c>
      <c r="BG6" s="1">
        <v>80.900000000000006</v>
      </c>
      <c r="BH6" s="1">
        <v>93.8</v>
      </c>
      <c r="BI6" s="1">
        <v>72.3</v>
      </c>
    </row>
    <row r="7" spans="1:61" ht="30.75" thickBot="1" x14ac:dyDescent="0.3">
      <c r="A7" s="14" t="s">
        <v>9</v>
      </c>
      <c r="B7" s="12">
        <v>0.50700000000000001</v>
      </c>
      <c r="C7" s="12">
        <v>0.38600000000000001</v>
      </c>
      <c r="D7" s="15">
        <v>0.106</v>
      </c>
      <c r="E7" s="10"/>
      <c r="F7" s="3">
        <v>5</v>
      </c>
      <c r="G7" s="2" t="s">
        <v>23</v>
      </c>
      <c r="H7" s="1" t="s">
        <v>27</v>
      </c>
      <c r="I7" s="4">
        <v>9.18</v>
      </c>
      <c r="K7" s="28">
        <v>5</v>
      </c>
      <c r="L7" s="28" t="s">
        <v>11</v>
      </c>
      <c r="M7" s="28">
        <v>3.6512799999999999</v>
      </c>
      <c r="O7" s="11" t="s">
        <v>50</v>
      </c>
      <c r="P7" s="12">
        <v>0.25</v>
      </c>
      <c r="R7" s="11" t="s">
        <v>10</v>
      </c>
      <c r="S7" s="12">
        <v>0.5</v>
      </c>
      <c r="U7" s="29" t="s">
        <v>16</v>
      </c>
      <c r="V7" s="30">
        <v>0.26100000000000001</v>
      </c>
      <c r="X7" s="1">
        <v>4</v>
      </c>
      <c r="Y7" s="33" t="s">
        <v>33</v>
      </c>
      <c r="Z7" s="1">
        <v>4.2999999999999997E-2</v>
      </c>
      <c r="AA7" s="35"/>
      <c r="AB7" s="13">
        <v>5</v>
      </c>
      <c r="AC7" s="11" t="s">
        <v>33</v>
      </c>
      <c r="AE7" s="13">
        <v>5</v>
      </c>
      <c r="AF7" s="11" t="s">
        <v>14</v>
      </c>
      <c r="AG7" s="13">
        <v>8.68</v>
      </c>
      <c r="AI7" s="1">
        <v>5</v>
      </c>
      <c r="AJ7" s="33" t="s">
        <v>33</v>
      </c>
      <c r="AK7" s="1">
        <v>28</v>
      </c>
      <c r="AM7" s="37">
        <v>5</v>
      </c>
      <c r="AN7" s="37" t="s">
        <v>77</v>
      </c>
      <c r="AO7" s="38">
        <v>19.989999999999998</v>
      </c>
      <c r="AQ7" s="41">
        <v>5</v>
      </c>
      <c r="AR7" s="41" t="s">
        <v>15</v>
      </c>
      <c r="AS7" s="41">
        <v>72.900000000000006</v>
      </c>
      <c r="AU7" s="46" t="s">
        <v>93</v>
      </c>
      <c r="AV7" s="47">
        <v>90606</v>
      </c>
      <c r="AW7" s="48">
        <v>2021</v>
      </c>
      <c r="AY7" s="49" t="s">
        <v>6</v>
      </c>
      <c r="BA7" s="49">
        <v>5</v>
      </c>
      <c r="BB7" s="49" t="s">
        <v>9</v>
      </c>
      <c r="BC7" s="49">
        <v>52</v>
      </c>
      <c r="BE7" s="1">
        <v>5</v>
      </c>
      <c r="BF7" s="2" t="s">
        <v>18</v>
      </c>
      <c r="BG7" s="1">
        <v>80.510000000000005</v>
      </c>
      <c r="BH7" s="1">
        <v>94.41</v>
      </c>
      <c r="BI7" s="1">
        <v>71.239999999999995</v>
      </c>
    </row>
    <row r="8" spans="1:61" ht="36.75" thickBot="1" x14ac:dyDescent="0.3">
      <c r="A8" s="14" t="s">
        <v>10</v>
      </c>
      <c r="B8" s="12">
        <v>0.501</v>
      </c>
      <c r="C8" s="12">
        <v>0.379</v>
      </c>
      <c r="D8" s="15">
        <v>0.12</v>
      </c>
      <c r="E8" s="10"/>
      <c r="F8" s="3">
        <v>6</v>
      </c>
      <c r="G8" s="2" t="s">
        <v>33</v>
      </c>
      <c r="H8" s="1" t="s">
        <v>27</v>
      </c>
      <c r="I8" s="4">
        <v>9.09</v>
      </c>
      <c r="K8" s="28">
        <v>6</v>
      </c>
      <c r="L8" s="28" t="s">
        <v>38</v>
      </c>
      <c r="M8" s="28">
        <v>3.6186980000000002</v>
      </c>
      <c r="O8" s="11" t="s">
        <v>9</v>
      </c>
      <c r="P8" s="12">
        <v>0.23</v>
      </c>
      <c r="R8" s="11" t="s">
        <v>16</v>
      </c>
      <c r="S8" s="12">
        <v>0.5</v>
      </c>
      <c r="U8" s="31" t="s">
        <v>21</v>
      </c>
      <c r="V8" s="32">
        <v>0.26200000000000001</v>
      </c>
      <c r="X8" s="1">
        <v>6</v>
      </c>
      <c r="Y8" s="33" t="s">
        <v>18</v>
      </c>
      <c r="Z8" s="1">
        <v>4.4999999999999998E-2</v>
      </c>
      <c r="AA8" s="35"/>
      <c r="AB8" s="13">
        <v>6</v>
      </c>
      <c r="AC8" s="11" t="s">
        <v>15</v>
      </c>
      <c r="AE8" s="13">
        <v>6</v>
      </c>
      <c r="AF8" s="11" t="s">
        <v>4</v>
      </c>
      <c r="AG8" s="13">
        <v>8.64</v>
      </c>
      <c r="AI8" s="1">
        <v>6</v>
      </c>
      <c r="AJ8" s="33" t="s">
        <v>51</v>
      </c>
      <c r="AK8" s="1">
        <v>26.6</v>
      </c>
      <c r="AM8" s="39">
        <v>6</v>
      </c>
      <c r="AN8" s="39" t="s">
        <v>17</v>
      </c>
      <c r="AO8" s="40">
        <v>21.68</v>
      </c>
      <c r="AQ8" s="42">
        <v>6</v>
      </c>
      <c r="AR8" s="42" t="s">
        <v>18</v>
      </c>
      <c r="AS8" s="42">
        <v>71.2</v>
      </c>
      <c r="AU8" s="43" t="s">
        <v>17</v>
      </c>
      <c r="AV8" s="44">
        <v>75880</v>
      </c>
      <c r="AW8" s="45">
        <v>2021</v>
      </c>
      <c r="AY8" s="49" t="s">
        <v>41</v>
      </c>
      <c r="BA8" s="49">
        <v>6</v>
      </c>
      <c r="BB8" s="49" t="s">
        <v>18</v>
      </c>
      <c r="BC8" s="49">
        <v>51</v>
      </c>
      <c r="BE8" s="1">
        <v>6</v>
      </c>
      <c r="BF8" s="2" t="s">
        <v>13</v>
      </c>
      <c r="BG8" s="1">
        <v>79.89</v>
      </c>
      <c r="BH8" s="1">
        <v>96.03</v>
      </c>
      <c r="BI8" s="1">
        <v>69.13</v>
      </c>
    </row>
    <row r="9" spans="1:61" ht="30.75" customHeight="1" thickBot="1" x14ac:dyDescent="0.3">
      <c r="A9" s="14" t="s">
        <v>11</v>
      </c>
      <c r="B9" s="12">
        <v>0.501</v>
      </c>
      <c r="C9" s="12">
        <v>0.41699999999999998</v>
      </c>
      <c r="D9" s="15">
        <v>8.3000000000000004E-2</v>
      </c>
      <c r="E9" s="10"/>
      <c r="F9" s="3">
        <v>7</v>
      </c>
      <c r="G9" s="2" t="s">
        <v>12</v>
      </c>
      <c r="H9" s="1" t="s">
        <v>27</v>
      </c>
      <c r="I9" s="5">
        <v>9</v>
      </c>
      <c r="K9" s="28">
        <v>7</v>
      </c>
      <c r="L9" s="28" t="s">
        <v>15</v>
      </c>
      <c r="M9" s="28">
        <v>3.590665</v>
      </c>
      <c r="O9" s="11" t="s">
        <v>31</v>
      </c>
      <c r="P9" s="12">
        <v>0.21</v>
      </c>
      <c r="R9" s="11" t="s">
        <v>14</v>
      </c>
      <c r="S9" s="12">
        <v>0.5</v>
      </c>
      <c r="U9" s="29" t="s">
        <v>33</v>
      </c>
      <c r="V9" s="30">
        <v>0.26300000000000001</v>
      </c>
      <c r="X9" s="1">
        <v>6</v>
      </c>
      <c r="Y9" s="33" t="s">
        <v>21</v>
      </c>
      <c r="Z9" s="1">
        <v>4.4999999999999998E-2</v>
      </c>
      <c r="AA9" s="35"/>
      <c r="AB9" s="13">
        <v>7</v>
      </c>
      <c r="AC9" s="11" t="s">
        <v>17</v>
      </c>
      <c r="AE9" s="13">
        <v>7</v>
      </c>
      <c r="AF9" s="11" t="s">
        <v>12</v>
      </c>
      <c r="AG9" s="13">
        <v>8.6199999999999992</v>
      </c>
      <c r="AI9" s="1">
        <v>7</v>
      </c>
      <c r="AJ9" s="33" t="s">
        <v>18</v>
      </c>
      <c r="AK9" s="1">
        <v>26.1</v>
      </c>
      <c r="AM9" s="37">
        <v>7</v>
      </c>
      <c r="AN9" s="37" t="s">
        <v>40</v>
      </c>
      <c r="AO9" s="38">
        <v>21.92</v>
      </c>
      <c r="AQ9" s="41">
        <v>7</v>
      </c>
      <c r="AR9" s="41" t="s">
        <v>38</v>
      </c>
      <c r="AS9" s="41">
        <v>71.2</v>
      </c>
      <c r="AU9" s="43" t="s">
        <v>16</v>
      </c>
      <c r="AV9" s="44">
        <v>69171</v>
      </c>
      <c r="AW9" s="45">
        <v>2021</v>
      </c>
      <c r="AY9" s="49" t="s">
        <v>9</v>
      </c>
      <c r="BA9" s="49">
        <v>7</v>
      </c>
      <c r="BB9" s="49" t="s">
        <v>98</v>
      </c>
      <c r="BC9" s="49">
        <v>51</v>
      </c>
      <c r="BE9" s="1">
        <v>7</v>
      </c>
      <c r="BF9" s="2" t="s">
        <v>8</v>
      </c>
      <c r="BG9" s="1">
        <v>79.12</v>
      </c>
      <c r="BH9" s="1">
        <v>95.07</v>
      </c>
      <c r="BI9" s="1">
        <v>68.48</v>
      </c>
    </row>
    <row r="10" spans="1:61" ht="30.75" customHeight="1" thickBot="1" x14ac:dyDescent="0.3">
      <c r="A10" s="14" t="s">
        <v>12</v>
      </c>
      <c r="B10" s="12">
        <v>0.499</v>
      </c>
      <c r="C10" s="12">
        <v>0.35499999999999998</v>
      </c>
      <c r="D10" s="15">
        <v>0.14499999999999999</v>
      </c>
      <c r="E10" s="10"/>
      <c r="F10" s="3">
        <v>8</v>
      </c>
      <c r="G10" s="2" t="s">
        <v>34</v>
      </c>
      <c r="H10" s="1" t="s">
        <v>27</v>
      </c>
      <c r="I10" s="5">
        <v>8.99</v>
      </c>
      <c r="K10" s="28">
        <v>8</v>
      </c>
      <c r="L10" s="28" t="s">
        <v>39</v>
      </c>
      <c r="M10" s="28">
        <v>3.5874239999999999</v>
      </c>
      <c r="O10" s="11" t="s">
        <v>21</v>
      </c>
      <c r="P10" s="12">
        <v>0.21</v>
      </c>
      <c r="R10" s="11" t="s">
        <v>22</v>
      </c>
      <c r="S10" s="12">
        <v>0.5</v>
      </c>
      <c r="U10" s="31" t="s">
        <v>15</v>
      </c>
      <c r="V10" s="32">
        <v>0.26900000000000002</v>
      </c>
      <c r="X10" s="1">
        <v>7</v>
      </c>
      <c r="Y10" s="33" t="s">
        <v>9</v>
      </c>
      <c r="Z10" s="1">
        <v>4.7E-2</v>
      </c>
      <c r="AA10" s="35"/>
      <c r="AB10" s="13">
        <v>8</v>
      </c>
      <c r="AC10" s="11" t="s">
        <v>16</v>
      </c>
      <c r="AE10" s="13">
        <v>8</v>
      </c>
      <c r="AF10" s="11" t="s">
        <v>22</v>
      </c>
      <c r="AG10" s="13">
        <v>8.5399999999999991</v>
      </c>
      <c r="AI10" s="1">
        <v>8</v>
      </c>
      <c r="AJ10" s="33" t="s">
        <v>30</v>
      </c>
      <c r="AK10" s="1">
        <v>25.1</v>
      </c>
      <c r="AM10" s="39">
        <v>8</v>
      </c>
      <c r="AN10" s="39" t="s">
        <v>6</v>
      </c>
      <c r="AO10" s="40">
        <v>22.12</v>
      </c>
      <c r="AQ10" s="42">
        <v>8</v>
      </c>
      <c r="AR10" s="42" t="s">
        <v>16</v>
      </c>
      <c r="AS10" s="42">
        <v>71.2</v>
      </c>
      <c r="AU10" s="43" t="s">
        <v>11</v>
      </c>
      <c r="AV10" s="44">
        <v>68309</v>
      </c>
      <c r="AW10" s="45">
        <v>2021</v>
      </c>
      <c r="AY10" s="49" t="s">
        <v>17</v>
      </c>
      <c r="BA10" s="49">
        <v>8</v>
      </c>
      <c r="BB10" s="49" t="s">
        <v>21</v>
      </c>
      <c r="BC10" s="49">
        <v>50</v>
      </c>
      <c r="BE10" s="1">
        <v>8</v>
      </c>
      <c r="BF10" s="2" t="s">
        <v>51</v>
      </c>
      <c r="BG10" s="1">
        <v>78.97</v>
      </c>
      <c r="BH10" s="1">
        <v>86.38</v>
      </c>
      <c r="BI10" s="1">
        <v>74.03</v>
      </c>
    </row>
    <row r="11" spans="1:61" ht="30.75" customHeight="1" thickBot="1" x14ac:dyDescent="0.3">
      <c r="A11" s="14" t="s">
        <v>13</v>
      </c>
      <c r="B11" s="12">
        <v>0.49399999999999999</v>
      </c>
      <c r="C11" s="12">
        <v>0.32300000000000001</v>
      </c>
      <c r="D11" s="15">
        <v>0.183</v>
      </c>
      <c r="E11" s="10"/>
      <c r="F11" s="3">
        <v>9</v>
      </c>
      <c r="G11" s="2" t="s">
        <v>17</v>
      </c>
      <c r="H11" s="1" t="s">
        <v>27</v>
      </c>
      <c r="I11" s="5">
        <v>8.9</v>
      </c>
      <c r="K11" s="28">
        <v>9</v>
      </c>
      <c r="L11" s="28" t="s">
        <v>9</v>
      </c>
      <c r="M11" s="28">
        <v>3.552165</v>
      </c>
      <c r="O11" s="11" t="s">
        <v>18</v>
      </c>
      <c r="P11" s="12">
        <v>0.18</v>
      </c>
      <c r="R11" s="11" t="s">
        <v>12</v>
      </c>
      <c r="S11" s="12">
        <v>0.47</v>
      </c>
      <c r="U11" s="29" t="s">
        <v>51</v>
      </c>
      <c r="V11" s="30">
        <v>0.27400000000000002</v>
      </c>
      <c r="X11" s="1">
        <v>8</v>
      </c>
      <c r="Y11" s="33" t="s">
        <v>31</v>
      </c>
      <c r="Z11" s="1">
        <v>4.9000000000000002E-2</v>
      </c>
      <c r="AA11" s="35"/>
      <c r="AB11" s="13">
        <v>9</v>
      </c>
      <c r="AC11" s="11" t="s">
        <v>21</v>
      </c>
      <c r="AE11" s="13">
        <v>9</v>
      </c>
      <c r="AF11" s="11" t="s">
        <v>30</v>
      </c>
      <c r="AG11" s="13">
        <v>8.52</v>
      </c>
      <c r="AI11" s="1">
        <v>9</v>
      </c>
      <c r="AJ11" s="33" t="s">
        <v>16</v>
      </c>
      <c r="AK11" s="1">
        <v>25</v>
      </c>
      <c r="AM11" s="37">
        <v>9</v>
      </c>
      <c r="AN11" s="37" t="s">
        <v>78</v>
      </c>
      <c r="AO11" s="38">
        <v>22.13</v>
      </c>
      <c r="AQ11" s="41">
        <v>9</v>
      </c>
      <c r="AR11" s="41" t="s">
        <v>4</v>
      </c>
      <c r="AS11" s="41">
        <v>69.3</v>
      </c>
      <c r="AU11" s="43" t="s">
        <v>94</v>
      </c>
      <c r="AV11" s="44">
        <v>64405</v>
      </c>
      <c r="AW11" s="45">
        <v>2021</v>
      </c>
      <c r="AY11" s="49" t="s">
        <v>30</v>
      </c>
      <c r="BA11" s="49">
        <v>9</v>
      </c>
      <c r="BB11" s="49" t="s">
        <v>30</v>
      </c>
      <c r="BC11" s="49">
        <v>50</v>
      </c>
      <c r="BE11" s="1">
        <v>9</v>
      </c>
      <c r="BF11" s="2" t="s">
        <v>12</v>
      </c>
      <c r="BG11" s="1">
        <v>78.77</v>
      </c>
      <c r="BH11" s="1">
        <v>95.92</v>
      </c>
      <c r="BI11" s="1">
        <v>67.34</v>
      </c>
    </row>
    <row r="12" spans="1:61" ht="36.75" customHeight="1" thickBot="1" x14ac:dyDescent="0.3">
      <c r="A12" s="14" t="s">
        <v>14</v>
      </c>
      <c r="B12" s="12">
        <v>0.49299999999999999</v>
      </c>
      <c r="C12" s="12">
        <v>0.34399999999999997</v>
      </c>
      <c r="D12" s="15">
        <v>0.16200000000000001</v>
      </c>
      <c r="E12" s="10"/>
      <c r="F12" s="3">
        <v>9</v>
      </c>
      <c r="G12" s="2" t="s">
        <v>14</v>
      </c>
      <c r="H12" s="1" t="s">
        <v>27</v>
      </c>
      <c r="I12" s="5">
        <v>8.9</v>
      </c>
      <c r="K12" s="28">
        <v>10</v>
      </c>
      <c r="L12" s="28" t="s">
        <v>40</v>
      </c>
      <c r="M12" s="28">
        <v>3.5508090000000001</v>
      </c>
      <c r="O12" s="11" t="s">
        <v>23</v>
      </c>
      <c r="P12" s="12">
        <v>0.17</v>
      </c>
      <c r="R12" s="11" t="s">
        <v>15</v>
      </c>
      <c r="S12" s="12">
        <v>0.47</v>
      </c>
      <c r="U12" s="31" t="s">
        <v>18</v>
      </c>
      <c r="V12" s="32">
        <v>0.28000000000000003</v>
      </c>
      <c r="X12" s="1">
        <v>9</v>
      </c>
      <c r="Y12" s="33" t="s">
        <v>23</v>
      </c>
      <c r="Z12" s="1">
        <v>5.8000000000000003E-2</v>
      </c>
      <c r="AA12" s="35"/>
      <c r="AB12" s="13">
        <v>10</v>
      </c>
      <c r="AC12" s="11" t="s">
        <v>51</v>
      </c>
      <c r="AE12" s="13">
        <v>9</v>
      </c>
      <c r="AF12" s="11" t="s">
        <v>18</v>
      </c>
      <c r="AG12" s="13">
        <v>8.52</v>
      </c>
      <c r="AI12" s="1">
        <v>10</v>
      </c>
      <c r="AJ12" s="33" t="s">
        <v>41</v>
      </c>
      <c r="AK12" s="1">
        <v>23.7</v>
      </c>
      <c r="AM12" s="39">
        <v>10</v>
      </c>
      <c r="AN12" s="39" t="s">
        <v>57</v>
      </c>
      <c r="AO12" s="40">
        <v>22.65</v>
      </c>
      <c r="AQ12" s="42">
        <v>10</v>
      </c>
      <c r="AR12" s="42" t="s">
        <v>24</v>
      </c>
      <c r="AS12" s="42">
        <v>68.3</v>
      </c>
      <c r="AU12" s="46" t="s">
        <v>40</v>
      </c>
      <c r="AV12" s="47">
        <v>62839</v>
      </c>
      <c r="AW12" s="48">
        <v>2021</v>
      </c>
      <c r="AY12" s="49" t="s">
        <v>18</v>
      </c>
      <c r="BA12" s="49">
        <v>10</v>
      </c>
      <c r="BB12" s="49" t="s">
        <v>41</v>
      </c>
      <c r="BC12" s="49">
        <v>50</v>
      </c>
      <c r="BE12" s="1">
        <v>10</v>
      </c>
      <c r="BF12" s="2" t="s">
        <v>15</v>
      </c>
      <c r="BG12" s="1">
        <v>78.64</v>
      </c>
      <c r="BH12" s="1">
        <v>99.35</v>
      </c>
      <c r="BI12" s="1">
        <v>64.83</v>
      </c>
    </row>
    <row r="13" spans="1:61" ht="36.75" customHeight="1" thickBot="1" x14ac:dyDescent="0.3">
      <c r="A13" s="14" t="s">
        <v>15</v>
      </c>
      <c r="B13" s="12">
        <v>0.47899999999999998</v>
      </c>
      <c r="C13" s="12">
        <v>0.433</v>
      </c>
      <c r="D13" s="15">
        <v>8.7999999999999995E-2</v>
      </c>
      <c r="E13" s="10"/>
      <c r="F13" s="3">
        <v>11</v>
      </c>
      <c r="G13" s="2" t="s">
        <v>20</v>
      </c>
      <c r="H13" s="1" t="s">
        <v>27</v>
      </c>
      <c r="I13" s="5">
        <v>8.8800000000000008</v>
      </c>
      <c r="K13" s="28">
        <v>11</v>
      </c>
      <c r="L13" s="28" t="s">
        <v>17</v>
      </c>
      <c r="M13" s="28">
        <v>3.5508039999999998</v>
      </c>
      <c r="O13" s="11" t="s">
        <v>41</v>
      </c>
      <c r="P13" s="12">
        <v>0.16</v>
      </c>
      <c r="R13" s="11" t="s">
        <v>4</v>
      </c>
      <c r="S13" s="12">
        <v>0.47</v>
      </c>
      <c r="U13" s="29" t="s">
        <v>61</v>
      </c>
      <c r="V13" s="30">
        <v>0.28100000000000003</v>
      </c>
      <c r="X13" s="1">
        <v>10</v>
      </c>
      <c r="Y13" s="33" t="s">
        <v>57</v>
      </c>
      <c r="Z13" s="1">
        <v>6.3E-2</v>
      </c>
      <c r="AA13" s="35"/>
      <c r="AB13" s="13">
        <v>11</v>
      </c>
      <c r="AC13" s="11" t="s">
        <v>31</v>
      </c>
      <c r="AE13" s="13">
        <v>11</v>
      </c>
      <c r="AF13" s="11" t="s">
        <v>6</v>
      </c>
      <c r="AG13" s="13">
        <v>8.49</v>
      </c>
      <c r="AI13" s="1">
        <v>11</v>
      </c>
      <c r="AJ13" s="33" t="s">
        <v>63</v>
      </c>
      <c r="AK13" s="1">
        <v>23.5</v>
      </c>
      <c r="AM13" s="37">
        <v>11</v>
      </c>
      <c r="AN13" s="37" t="s">
        <v>23</v>
      </c>
      <c r="AO13" s="38">
        <v>23.53</v>
      </c>
      <c r="AQ13" s="41">
        <v>11</v>
      </c>
      <c r="AR13" s="41" t="s">
        <v>30</v>
      </c>
      <c r="AS13" s="41">
        <v>67.3</v>
      </c>
      <c r="AU13" s="43" t="s">
        <v>95</v>
      </c>
      <c r="AV13" s="44">
        <v>61508</v>
      </c>
      <c r="AW13" s="45">
        <v>2021</v>
      </c>
      <c r="BA13" s="49">
        <v>11</v>
      </c>
      <c r="BB13" s="49" t="s">
        <v>14</v>
      </c>
      <c r="BC13" s="49">
        <v>49</v>
      </c>
      <c r="BE13" s="1">
        <v>11</v>
      </c>
      <c r="BF13" s="2" t="s">
        <v>23</v>
      </c>
      <c r="BG13" s="1">
        <v>78.569999999999993</v>
      </c>
      <c r="BH13" s="1">
        <v>98.41</v>
      </c>
      <c r="BI13" s="1">
        <v>65.34</v>
      </c>
    </row>
    <row r="14" spans="1:61" ht="36.75" customHeight="1" thickBot="1" x14ac:dyDescent="0.3">
      <c r="A14" s="14" t="s">
        <v>16</v>
      </c>
      <c r="B14" s="12">
        <v>0.45300000000000001</v>
      </c>
      <c r="C14" s="12">
        <v>0.372</v>
      </c>
      <c r="D14" s="15">
        <v>0.17499999999999999</v>
      </c>
      <c r="E14" s="10"/>
      <c r="F14" s="3">
        <v>12</v>
      </c>
      <c r="G14" s="2" t="s">
        <v>4</v>
      </c>
      <c r="H14" s="1" t="s">
        <v>27</v>
      </c>
      <c r="I14" s="5">
        <v>8.8699999999999992</v>
      </c>
      <c r="K14" s="28">
        <v>12</v>
      </c>
      <c r="L14" s="28" t="s">
        <v>13</v>
      </c>
      <c r="M14" s="28">
        <v>3.4931290000000002</v>
      </c>
      <c r="O14" s="11" t="s">
        <v>30</v>
      </c>
      <c r="P14" s="12">
        <v>0.14000000000000001</v>
      </c>
      <c r="R14" s="11" t="s">
        <v>33</v>
      </c>
      <c r="S14" s="12">
        <v>0.47</v>
      </c>
      <c r="U14" s="31" t="s">
        <v>62</v>
      </c>
      <c r="V14" s="32">
        <v>0.28599999999999998</v>
      </c>
      <c r="X14" s="1">
        <v>11</v>
      </c>
      <c r="Y14" s="33" t="s">
        <v>34</v>
      </c>
      <c r="Z14" s="1">
        <v>6.4000000000000001E-2</v>
      </c>
      <c r="AA14" s="35"/>
      <c r="AB14" s="13">
        <v>12</v>
      </c>
      <c r="AC14" s="11" t="s">
        <v>12</v>
      </c>
      <c r="AE14" s="13">
        <v>11</v>
      </c>
      <c r="AF14" s="11" t="s">
        <v>15</v>
      </c>
      <c r="AG14" s="13">
        <v>8.49</v>
      </c>
      <c r="AI14" s="1">
        <v>12</v>
      </c>
      <c r="AJ14" s="33" t="s">
        <v>58</v>
      </c>
      <c r="AK14" s="1">
        <v>22.6</v>
      </c>
      <c r="AM14" s="39">
        <v>12</v>
      </c>
      <c r="AN14" s="39" t="s">
        <v>22</v>
      </c>
      <c r="AO14" s="40">
        <v>23.82</v>
      </c>
      <c r="AQ14" s="42">
        <v>12</v>
      </c>
      <c r="AR14" s="42" t="s">
        <v>17</v>
      </c>
      <c r="AS14" s="42">
        <v>67</v>
      </c>
      <c r="AU14" s="43" t="s">
        <v>33</v>
      </c>
      <c r="AV14" s="44">
        <v>61478</v>
      </c>
      <c r="AW14" s="45">
        <v>2021</v>
      </c>
      <c r="BA14" s="49">
        <v>12</v>
      </c>
      <c r="BB14" s="49" t="s">
        <v>31</v>
      </c>
      <c r="BC14" s="49">
        <v>43</v>
      </c>
      <c r="BE14" s="1">
        <v>12</v>
      </c>
      <c r="BF14" s="2" t="s">
        <v>41</v>
      </c>
      <c r="BG14" s="1">
        <v>78.39</v>
      </c>
      <c r="BH14" s="1">
        <v>94.21</v>
      </c>
      <c r="BI14" s="1">
        <v>67.849999999999994</v>
      </c>
    </row>
    <row r="15" spans="1:61" ht="36.75" customHeight="1" thickBot="1" x14ac:dyDescent="0.3">
      <c r="A15" s="14" t="s">
        <v>17</v>
      </c>
      <c r="B15" s="12">
        <v>0.45300000000000001</v>
      </c>
      <c r="C15" s="12">
        <v>0.44</v>
      </c>
      <c r="D15" s="15">
        <v>0.107</v>
      </c>
      <c r="E15" s="10"/>
      <c r="F15" s="3">
        <v>13</v>
      </c>
      <c r="G15" s="2" t="s">
        <v>35</v>
      </c>
      <c r="H15" s="1" t="s">
        <v>27</v>
      </c>
      <c r="I15" s="5">
        <v>8.85</v>
      </c>
      <c r="K15" s="28">
        <v>13</v>
      </c>
      <c r="L15" s="28" t="s">
        <v>21</v>
      </c>
      <c r="M15" s="28">
        <v>3.4867360000000001</v>
      </c>
      <c r="O15" s="11" t="s">
        <v>33</v>
      </c>
      <c r="P15" s="12">
        <v>0.14000000000000001</v>
      </c>
      <c r="R15" s="11" t="s">
        <v>50</v>
      </c>
      <c r="S15" s="12">
        <v>0.47</v>
      </c>
      <c r="U15" s="29" t="s">
        <v>30</v>
      </c>
      <c r="V15" s="30">
        <v>0.28899999999999998</v>
      </c>
      <c r="X15" s="1">
        <v>12</v>
      </c>
      <c r="Y15" s="33" t="s">
        <v>8</v>
      </c>
      <c r="Z15" s="1">
        <v>6.5000000000000002E-2</v>
      </c>
      <c r="AA15" s="35"/>
      <c r="AB15" s="13">
        <v>13</v>
      </c>
      <c r="AC15" s="11" t="s">
        <v>14</v>
      </c>
      <c r="AE15" s="13">
        <v>11</v>
      </c>
      <c r="AF15" s="11" t="s">
        <v>8</v>
      </c>
      <c r="AG15" s="13">
        <v>8.49</v>
      </c>
      <c r="AI15" s="1">
        <v>13</v>
      </c>
      <c r="AJ15" s="33" t="s">
        <v>8</v>
      </c>
      <c r="AK15" s="1">
        <v>22.4</v>
      </c>
      <c r="AM15" s="37">
        <v>13</v>
      </c>
      <c r="AN15" s="37" t="s">
        <v>79</v>
      </c>
      <c r="AO15" s="38">
        <v>24.13</v>
      </c>
      <c r="AQ15" s="41">
        <v>13</v>
      </c>
      <c r="AR15" s="41" t="s">
        <v>87</v>
      </c>
      <c r="AS15" s="41">
        <v>67</v>
      </c>
      <c r="AU15" s="43" t="s">
        <v>20</v>
      </c>
      <c r="AV15" s="44">
        <v>60461</v>
      </c>
      <c r="AW15" s="45">
        <v>2021</v>
      </c>
      <c r="BA15" s="49">
        <v>13</v>
      </c>
      <c r="BB15" s="49" t="s">
        <v>6</v>
      </c>
      <c r="BC15" s="49">
        <v>43</v>
      </c>
      <c r="BE15" s="1">
        <v>13</v>
      </c>
      <c r="BF15" s="2" t="s">
        <v>30</v>
      </c>
      <c r="BG15" s="1">
        <v>78.37</v>
      </c>
      <c r="BH15" s="1">
        <v>88.68</v>
      </c>
      <c r="BI15" s="1">
        <v>71.5</v>
      </c>
    </row>
    <row r="16" spans="1:61" ht="30.75" customHeight="1" thickBot="1" x14ac:dyDescent="0.3">
      <c r="A16" s="14" t="s">
        <v>18</v>
      </c>
      <c r="B16" s="12">
        <v>0.44600000000000001</v>
      </c>
      <c r="C16" s="12">
        <v>0.39300000000000002</v>
      </c>
      <c r="D16" s="15">
        <v>0.161</v>
      </c>
      <c r="E16" s="10"/>
      <c r="F16" s="3">
        <v>14</v>
      </c>
      <c r="G16" s="2" t="s">
        <v>8</v>
      </c>
      <c r="H16" s="1" t="s">
        <v>27</v>
      </c>
      <c r="I16" s="5">
        <v>8.68</v>
      </c>
      <c r="K16" s="28">
        <v>14</v>
      </c>
      <c r="L16" s="28" t="s">
        <v>4</v>
      </c>
      <c r="M16" s="28">
        <v>3.4686020000000002</v>
      </c>
      <c r="O16" s="11" t="s">
        <v>14</v>
      </c>
      <c r="P16" s="12">
        <v>0.13</v>
      </c>
      <c r="R16" s="11" t="s">
        <v>30</v>
      </c>
      <c r="S16" s="12">
        <v>0.46</v>
      </c>
      <c r="U16" s="31" t="s">
        <v>31</v>
      </c>
      <c r="V16" s="32">
        <v>0.29199999999999998</v>
      </c>
      <c r="X16" s="1">
        <v>12</v>
      </c>
      <c r="Y16" s="33" t="s">
        <v>38</v>
      </c>
      <c r="Z16" s="1">
        <v>6.5000000000000002E-2</v>
      </c>
      <c r="AA16" s="35"/>
      <c r="AB16" s="13">
        <v>14</v>
      </c>
      <c r="AC16" s="11" t="s">
        <v>58</v>
      </c>
      <c r="AE16" s="13">
        <v>14</v>
      </c>
      <c r="AF16" s="11" t="s">
        <v>20</v>
      </c>
      <c r="AG16" s="13">
        <v>8.48</v>
      </c>
      <c r="AI16" s="1">
        <v>14</v>
      </c>
      <c r="AJ16" s="33" t="s">
        <v>6</v>
      </c>
      <c r="AK16" s="1">
        <v>21.9</v>
      </c>
      <c r="AM16" s="39">
        <v>14</v>
      </c>
      <c r="AN16" s="39" t="s">
        <v>80</v>
      </c>
      <c r="AO16" s="40">
        <v>24.3</v>
      </c>
      <c r="AQ16" s="42">
        <v>14</v>
      </c>
      <c r="AR16" s="42" t="s">
        <v>12</v>
      </c>
      <c r="AS16" s="42">
        <v>65</v>
      </c>
      <c r="AU16" s="43" t="s">
        <v>39</v>
      </c>
      <c r="AV16" s="44">
        <v>59844</v>
      </c>
      <c r="AW16" s="45">
        <v>2021</v>
      </c>
      <c r="BA16" s="49">
        <v>14</v>
      </c>
      <c r="BB16" s="49" t="s">
        <v>32</v>
      </c>
      <c r="BC16" s="49">
        <v>40</v>
      </c>
      <c r="BE16" s="1">
        <v>14</v>
      </c>
      <c r="BF16" s="2" t="s">
        <v>16</v>
      </c>
      <c r="BG16" s="1">
        <v>77.489999999999995</v>
      </c>
      <c r="BH16" s="1">
        <v>97.86</v>
      </c>
      <c r="BI16" s="1">
        <v>63.91</v>
      </c>
    </row>
    <row r="17" spans="1:61" ht="36.75" customHeight="1" thickBot="1" x14ac:dyDescent="0.3">
      <c r="A17" s="14" t="s">
        <v>19</v>
      </c>
      <c r="B17" s="12">
        <v>0.441</v>
      </c>
      <c r="C17" s="12">
        <v>0.495</v>
      </c>
      <c r="D17" s="15">
        <v>6.4000000000000001E-2</v>
      </c>
      <c r="E17" s="10"/>
      <c r="F17" s="3">
        <v>15</v>
      </c>
      <c r="G17" s="2" t="s">
        <v>30</v>
      </c>
      <c r="H17" s="1" t="s">
        <v>27</v>
      </c>
      <c r="I17" s="5">
        <v>8.67</v>
      </c>
      <c r="K17" s="28">
        <v>15</v>
      </c>
      <c r="L17" s="28" t="s">
        <v>14</v>
      </c>
      <c r="M17" s="28">
        <v>3.4002569999999999</v>
      </c>
      <c r="O17" s="11" t="s">
        <v>16</v>
      </c>
      <c r="P17" s="12">
        <v>0.12</v>
      </c>
      <c r="R17" s="11" t="s">
        <v>51</v>
      </c>
      <c r="S17" s="12">
        <v>0.43</v>
      </c>
      <c r="U17" s="29" t="s">
        <v>12</v>
      </c>
      <c r="V17" s="30">
        <v>0.29199999999999998</v>
      </c>
      <c r="X17" s="1">
        <v>14</v>
      </c>
      <c r="Y17" s="33" t="s">
        <v>51</v>
      </c>
      <c r="Z17" s="1">
        <v>6.9000000000000006E-2</v>
      </c>
      <c r="AA17" s="35"/>
      <c r="AB17" s="13">
        <v>15</v>
      </c>
      <c r="AC17" s="11" t="s">
        <v>63</v>
      </c>
      <c r="AE17" s="13">
        <v>15</v>
      </c>
      <c r="AF17" s="11" t="s">
        <v>51</v>
      </c>
      <c r="AG17" s="13">
        <v>8.4499999999999993</v>
      </c>
      <c r="AI17" s="1">
        <v>15</v>
      </c>
      <c r="AJ17" s="33" t="s">
        <v>57</v>
      </c>
      <c r="AK17" s="1">
        <v>21.2</v>
      </c>
      <c r="AM17" s="37">
        <v>15</v>
      </c>
      <c r="AN17" s="37" t="s">
        <v>81</v>
      </c>
      <c r="AO17" s="38">
        <v>24.35</v>
      </c>
      <c r="AQ17" s="41">
        <v>15</v>
      </c>
      <c r="AR17" s="41" t="s">
        <v>29</v>
      </c>
      <c r="AS17" s="41">
        <v>64.900000000000006</v>
      </c>
      <c r="AU17" s="43" t="s">
        <v>34</v>
      </c>
      <c r="AV17" s="44">
        <v>59398</v>
      </c>
      <c r="AW17" s="45">
        <v>2021</v>
      </c>
      <c r="BE17" s="1">
        <v>15</v>
      </c>
      <c r="BF17" s="2" t="s">
        <v>21</v>
      </c>
      <c r="BG17" s="1">
        <v>77.38</v>
      </c>
      <c r="BH17" s="1">
        <v>89.37</v>
      </c>
      <c r="BI17" s="1">
        <v>69.39</v>
      </c>
    </row>
    <row r="18" spans="1:61" ht="36.75" customHeight="1" thickBot="1" x14ac:dyDescent="0.3">
      <c r="A18" s="14" t="s">
        <v>20</v>
      </c>
      <c r="B18" s="12">
        <v>0.42599999999999999</v>
      </c>
      <c r="C18" s="12">
        <v>0.38400000000000001</v>
      </c>
      <c r="D18" s="15">
        <v>0.19</v>
      </c>
      <c r="E18" s="10"/>
      <c r="F18" s="3">
        <v>16</v>
      </c>
      <c r="G18" s="2" t="s">
        <v>9</v>
      </c>
      <c r="H18" s="1" t="s">
        <v>27</v>
      </c>
      <c r="I18" s="5">
        <v>8.16</v>
      </c>
      <c r="K18" s="28">
        <v>16</v>
      </c>
      <c r="L18" s="28" t="s">
        <v>8</v>
      </c>
      <c r="M18" s="28">
        <v>3.3988499999999999</v>
      </c>
      <c r="O18" s="11" t="s">
        <v>13</v>
      </c>
      <c r="P18" s="12">
        <v>0.11</v>
      </c>
      <c r="R18" s="11" t="s">
        <v>52</v>
      </c>
      <c r="S18" s="12">
        <v>0.43</v>
      </c>
      <c r="U18" s="31" t="s">
        <v>20</v>
      </c>
      <c r="V18" s="32">
        <v>0.29599999999999999</v>
      </c>
      <c r="X18" s="1">
        <v>14</v>
      </c>
      <c r="Y18" s="33" t="s">
        <v>32</v>
      </c>
      <c r="Z18" s="1">
        <v>6.9000000000000006E-2</v>
      </c>
      <c r="AA18" s="35"/>
      <c r="AB18" s="13">
        <v>16</v>
      </c>
      <c r="AC18" s="11" t="s">
        <v>13</v>
      </c>
      <c r="AE18" s="13">
        <v>15</v>
      </c>
      <c r="AF18" s="11" t="s">
        <v>16</v>
      </c>
      <c r="AG18" s="13">
        <v>8.4499999999999993</v>
      </c>
      <c r="AI18" s="1">
        <v>16</v>
      </c>
      <c r="AJ18" s="33" t="s">
        <v>61</v>
      </c>
      <c r="AK18" s="1">
        <v>21.1</v>
      </c>
      <c r="AM18" s="39">
        <v>16</v>
      </c>
      <c r="AN18" s="39" t="s">
        <v>82</v>
      </c>
      <c r="AO18" s="40">
        <v>24.41</v>
      </c>
      <c r="AQ18" s="42">
        <v>16</v>
      </c>
      <c r="AR18" s="42" t="s">
        <v>21</v>
      </c>
      <c r="AS18" s="42">
        <v>63.4</v>
      </c>
      <c r="AU18" s="43" t="s">
        <v>23</v>
      </c>
      <c r="AV18" s="44">
        <v>58151</v>
      </c>
      <c r="AW18" s="45">
        <v>2021</v>
      </c>
      <c r="BE18" s="1">
        <v>16</v>
      </c>
      <c r="BF18" s="2" t="s">
        <v>32</v>
      </c>
      <c r="BG18" s="1">
        <v>76.959999999999994</v>
      </c>
      <c r="BH18" s="1">
        <v>85.88</v>
      </c>
      <c r="BI18" s="1">
        <v>71.02</v>
      </c>
    </row>
    <row r="19" spans="1:61" ht="50.25" customHeight="1" thickBot="1" x14ac:dyDescent="0.3">
      <c r="A19" s="14" t="s">
        <v>21</v>
      </c>
      <c r="B19" s="12">
        <v>0.42399999999999999</v>
      </c>
      <c r="C19" s="12">
        <v>0.373</v>
      </c>
      <c r="D19" s="15">
        <v>0.20200000000000001</v>
      </c>
      <c r="E19" s="10"/>
      <c r="F19" s="3">
        <v>17</v>
      </c>
      <c r="G19" s="2" t="s">
        <v>6</v>
      </c>
      <c r="H19" s="1" t="s">
        <v>27</v>
      </c>
      <c r="I19" s="5">
        <v>8.15</v>
      </c>
      <c r="K19" s="28">
        <v>17</v>
      </c>
      <c r="L19" s="28" t="s">
        <v>34</v>
      </c>
      <c r="M19" s="28">
        <v>3.37134</v>
      </c>
      <c r="O19" s="11" t="s">
        <v>51</v>
      </c>
      <c r="P19" s="12">
        <v>0.1</v>
      </c>
      <c r="R19" s="11" t="s">
        <v>21</v>
      </c>
      <c r="S19" s="12">
        <v>0.43</v>
      </c>
      <c r="U19" s="29" t="s">
        <v>4</v>
      </c>
      <c r="V19" s="30">
        <v>0.30099999999999999</v>
      </c>
      <c r="X19" s="1">
        <v>16</v>
      </c>
      <c r="Y19" s="33" t="s">
        <v>41</v>
      </c>
      <c r="Z19" s="1">
        <v>7.0000000000000007E-2</v>
      </c>
      <c r="AA19" s="35"/>
      <c r="AB19" s="13">
        <v>17</v>
      </c>
      <c r="AC19" s="11" t="s">
        <v>30</v>
      </c>
      <c r="AE19" s="13">
        <v>17</v>
      </c>
      <c r="AF19" s="11" t="s">
        <v>11</v>
      </c>
      <c r="AG19" s="13">
        <v>8.44</v>
      </c>
      <c r="AI19" s="1">
        <v>17</v>
      </c>
      <c r="AJ19" s="33" t="s">
        <v>13</v>
      </c>
      <c r="AK19" s="1">
        <v>20.6</v>
      </c>
      <c r="AM19" s="37">
        <v>17</v>
      </c>
      <c r="AN19" s="37" t="s">
        <v>83</v>
      </c>
      <c r="AO19" s="38">
        <v>24.72</v>
      </c>
      <c r="AQ19" s="41">
        <v>16</v>
      </c>
      <c r="AR19" s="41" t="s">
        <v>88</v>
      </c>
      <c r="AS19" s="41">
        <v>61.1</v>
      </c>
      <c r="AU19" s="43" t="s">
        <v>51</v>
      </c>
      <c r="AV19" s="44">
        <v>57891</v>
      </c>
      <c r="AW19" s="45">
        <v>2021</v>
      </c>
      <c r="BE19" s="1">
        <v>17</v>
      </c>
      <c r="BF19" s="2" t="s">
        <v>24</v>
      </c>
      <c r="BG19" s="1">
        <v>75.959999999999994</v>
      </c>
      <c r="BH19" s="1">
        <v>95.96</v>
      </c>
      <c r="BI19" s="1">
        <v>62.63</v>
      </c>
    </row>
    <row r="20" spans="1:61" ht="36.75" customHeight="1" thickBot="1" x14ac:dyDescent="0.3">
      <c r="A20" s="14" t="s">
        <v>22</v>
      </c>
      <c r="B20" s="12">
        <v>0.42199999999999999</v>
      </c>
      <c r="C20" s="12">
        <v>0.48399999999999999</v>
      </c>
      <c r="D20" s="15">
        <v>9.2999999999999999E-2</v>
      </c>
      <c r="E20" s="10"/>
      <c r="F20" s="3">
        <v>18</v>
      </c>
      <c r="G20" s="2" t="s">
        <v>13</v>
      </c>
      <c r="H20" s="1" t="s">
        <v>27</v>
      </c>
      <c r="I20" s="5">
        <v>8.1</v>
      </c>
      <c r="K20" s="28">
        <v>18</v>
      </c>
      <c r="L20" s="28" t="s">
        <v>41</v>
      </c>
      <c r="M20" s="28">
        <v>3.3393950000000001</v>
      </c>
      <c r="O20" s="11" t="s">
        <v>4</v>
      </c>
      <c r="P20" s="12">
        <v>0.1</v>
      </c>
      <c r="R20" s="11" t="s">
        <v>41</v>
      </c>
      <c r="S20" s="12">
        <v>0.41</v>
      </c>
      <c r="U20" s="31" t="s">
        <v>22</v>
      </c>
      <c r="V20" s="32">
        <v>0.30499999999999999</v>
      </c>
      <c r="X20" s="1">
        <v>17</v>
      </c>
      <c r="Y20" s="33" t="s">
        <v>6</v>
      </c>
      <c r="Z20" s="1">
        <v>7.4999999999999997E-2</v>
      </c>
      <c r="AA20" s="35"/>
      <c r="AB20" s="13">
        <v>18</v>
      </c>
      <c r="AC20" s="11" t="s">
        <v>68</v>
      </c>
      <c r="AE20" s="13">
        <v>17</v>
      </c>
      <c r="AF20" s="11" t="s">
        <v>13</v>
      </c>
      <c r="AG20" s="13">
        <v>8.44</v>
      </c>
      <c r="AI20" s="1">
        <v>18</v>
      </c>
      <c r="AJ20" s="33" t="s">
        <v>62</v>
      </c>
      <c r="AK20" s="1">
        <v>19.399999999999999</v>
      </c>
      <c r="AM20" s="39">
        <v>18</v>
      </c>
      <c r="AN20" s="39" t="s">
        <v>84</v>
      </c>
      <c r="AO20" s="40">
        <v>25.08</v>
      </c>
      <c r="AQ20" s="42">
        <v>18</v>
      </c>
      <c r="AR20" s="42" t="s">
        <v>28</v>
      </c>
      <c r="AS20" s="42">
        <v>60.3</v>
      </c>
      <c r="AU20" s="43" t="s">
        <v>30</v>
      </c>
      <c r="AV20" s="44">
        <v>56956</v>
      </c>
      <c r="AW20" s="45">
        <v>2021</v>
      </c>
      <c r="BE20" s="1">
        <v>18</v>
      </c>
      <c r="BF20" s="2" t="s">
        <v>20</v>
      </c>
      <c r="BG20" s="1">
        <v>75.459999999999994</v>
      </c>
      <c r="BH20" s="1">
        <v>92.26</v>
      </c>
      <c r="BI20" s="1">
        <v>64.25</v>
      </c>
    </row>
    <row r="21" spans="1:61" ht="30.75" customHeight="1" thickBot="1" x14ac:dyDescent="0.3">
      <c r="A21" s="14" t="s">
        <v>23</v>
      </c>
      <c r="B21" s="12">
        <v>0.40600000000000003</v>
      </c>
      <c r="C21" s="12">
        <v>0.35299999999999998</v>
      </c>
      <c r="D21" s="15">
        <v>0.24099999999999999</v>
      </c>
      <c r="E21" s="10"/>
      <c r="F21" s="3">
        <v>19</v>
      </c>
      <c r="G21" s="2" t="s">
        <v>36</v>
      </c>
      <c r="H21" s="1" t="s">
        <v>27</v>
      </c>
      <c r="I21" s="5">
        <v>8.08</v>
      </c>
      <c r="K21" s="28">
        <v>19</v>
      </c>
      <c r="L21" s="28" t="s">
        <v>30</v>
      </c>
      <c r="M21" s="28">
        <v>3.3314509999999999</v>
      </c>
      <c r="O21" s="11" t="s">
        <v>22</v>
      </c>
      <c r="P21" s="12">
        <v>0.1</v>
      </c>
      <c r="R21" s="11" t="s">
        <v>9</v>
      </c>
      <c r="S21" s="12">
        <v>0.37</v>
      </c>
      <c r="U21" s="29" t="s">
        <v>8</v>
      </c>
      <c r="V21" s="30">
        <v>0.30499999999999999</v>
      </c>
      <c r="X21" s="1">
        <v>18</v>
      </c>
      <c r="Y21" s="33" t="s">
        <v>58</v>
      </c>
      <c r="Z21" s="1">
        <v>7.9000000000000001E-2</v>
      </c>
      <c r="AA21" s="35"/>
      <c r="AB21" s="13">
        <v>19</v>
      </c>
      <c r="AC21" s="11" t="s">
        <v>32</v>
      </c>
      <c r="AE21" s="13">
        <v>19</v>
      </c>
      <c r="AF21" s="11" t="s">
        <v>34</v>
      </c>
      <c r="AG21" s="13">
        <v>8.42</v>
      </c>
      <c r="AI21" s="1">
        <v>19</v>
      </c>
      <c r="AJ21" s="33" t="s">
        <v>24</v>
      </c>
      <c r="AK21" s="1">
        <v>18.899999999999999</v>
      </c>
      <c r="AM21" s="37">
        <v>19</v>
      </c>
      <c r="AN21" s="37" t="s">
        <v>50</v>
      </c>
      <c r="AO21" s="38">
        <v>25.54</v>
      </c>
      <c r="AQ21" s="41">
        <v>19</v>
      </c>
      <c r="AR21" s="41" t="s">
        <v>89</v>
      </c>
      <c r="AS21" s="41">
        <v>60.1</v>
      </c>
      <c r="AU21" s="43" t="s">
        <v>18</v>
      </c>
      <c r="AV21" s="44">
        <v>55566</v>
      </c>
      <c r="AW21" s="45">
        <v>2021</v>
      </c>
      <c r="BE21" s="1">
        <v>19</v>
      </c>
      <c r="BF21" s="2" t="s">
        <v>10</v>
      </c>
      <c r="BG21" s="1">
        <v>75.010000000000005</v>
      </c>
      <c r="BH21" s="1">
        <v>94.14</v>
      </c>
      <c r="BI21" s="1">
        <v>62.25</v>
      </c>
    </row>
    <row r="22" spans="1:61" ht="30.75" thickBot="1" x14ac:dyDescent="0.3">
      <c r="A22" s="17" t="s">
        <v>24</v>
      </c>
      <c r="B22" s="18">
        <v>0.40100000000000002</v>
      </c>
      <c r="C22" s="18">
        <v>0.40799999999999997</v>
      </c>
      <c r="D22" s="19">
        <v>0.191</v>
      </c>
      <c r="E22" s="10"/>
      <c r="F22" s="6">
        <v>20</v>
      </c>
      <c r="G22" s="7" t="s">
        <v>37</v>
      </c>
      <c r="H22" s="8" t="s">
        <v>27</v>
      </c>
      <c r="I22" s="9">
        <v>8.07</v>
      </c>
      <c r="K22" s="28">
        <v>20</v>
      </c>
      <c r="L22" s="28" t="s">
        <v>22</v>
      </c>
      <c r="M22" s="28">
        <v>3.3126519999999999</v>
      </c>
      <c r="O22" s="11" t="s">
        <v>58</v>
      </c>
      <c r="P22" s="12">
        <v>0.09</v>
      </c>
      <c r="R22" s="11" t="s">
        <v>53</v>
      </c>
      <c r="S22" s="12">
        <v>0.36</v>
      </c>
      <c r="U22" s="31" t="s">
        <v>63</v>
      </c>
      <c r="V22" s="32">
        <v>0.308</v>
      </c>
      <c r="X22" s="1">
        <v>19</v>
      </c>
      <c r="Y22" s="33" t="s">
        <v>4</v>
      </c>
      <c r="Z22" s="1">
        <v>0.08</v>
      </c>
      <c r="AA22" s="35"/>
      <c r="AB22" s="13">
        <v>20</v>
      </c>
      <c r="AC22" s="11" t="s">
        <v>41</v>
      </c>
      <c r="AE22" s="13">
        <v>20</v>
      </c>
      <c r="AF22" s="11" t="s">
        <v>23</v>
      </c>
      <c r="AG22" s="13">
        <v>8.39</v>
      </c>
      <c r="AI22" s="1">
        <v>20</v>
      </c>
      <c r="AJ22" s="33" t="s">
        <v>50</v>
      </c>
      <c r="AK22" s="1">
        <v>18.7</v>
      </c>
      <c r="AM22" s="39">
        <v>20</v>
      </c>
      <c r="AN22" s="39" t="s">
        <v>51</v>
      </c>
      <c r="AO22" s="40">
        <v>26.08</v>
      </c>
      <c r="AQ22" s="42">
        <v>20</v>
      </c>
      <c r="AR22" s="42" t="s">
        <v>31</v>
      </c>
      <c r="AS22" s="42">
        <v>60</v>
      </c>
      <c r="AU22" s="43" t="s">
        <v>14</v>
      </c>
      <c r="AV22" s="44">
        <v>54891</v>
      </c>
      <c r="AW22" s="45">
        <v>2021</v>
      </c>
      <c r="BE22" s="1">
        <v>20</v>
      </c>
      <c r="BF22" s="2" t="s">
        <v>6</v>
      </c>
      <c r="BG22" s="1">
        <v>74.69</v>
      </c>
      <c r="BH22" s="1">
        <v>92.99</v>
      </c>
      <c r="BI22" s="1">
        <v>62.48</v>
      </c>
    </row>
    <row r="23" spans="1:61" ht="7.5" customHeight="1" x14ac:dyDescent="0.25">
      <c r="A23" s="53"/>
      <c r="B23" s="54"/>
      <c r="C23" s="54"/>
      <c r="D23" s="54"/>
      <c r="E23" s="10"/>
      <c r="F23" s="35"/>
      <c r="G23" s="55"/>
      <c r="H23" s="35"/>
      <c r="I23" s="35"/>
      <c r="K23" s="56"/>
      <c r="L23" s="56"/>
      <c r="M23" s="56"/>
      <c r="O23" s="53"/>
      <c r="P23" s="54"/>
      <c r="R23" s="53"/>
      <c r="S23" s="54"/>
      <c r="U23" s="57"/>
      <c r="V23" s="58"/>
      <c r="X23" s="35"/>
      <c r="Y23" s="59"/>
      <c r="Z23" s="35"/>
      <c r="AA23" s="35"/>
      <c r="AB23" s="60"/>
      <c r="AC23" s="53"/>
      <c r="AE23" s="60"/>
      <c r="AF23" s="53"/>
      <c r="AG23" s="60"/>
      <c r="AI23" s="35"/>
      <c r="AJ23" s="59"/>
      <c r="AK23" s="35"/>
      <c r="AM23" s="61"/>
      <c r="AN23" s="61"/>
      <c r="AO23" s="62"/>
      <c r="AQ23" s="63"/>
      <c r="AR23" s="63"/>
      <c r="AS23" s="63"/>
      <c r="AU23" s="64"/>
      <c r="AV23" s="65"/>
      <c r="AW23" s="66"/>
      <c r="BE23" s="35"/>
      <c r="BF23" s="55"/>
      <c r="BG23" s="35"/>
      <c r="BH23" s="35"/>
      <c r="BI23" s="35"/>
    </row>
    <row r="24" spans="1:61" ht="46.5" x14ac:dyDescent="0.7">
      <c r="A24" s="69" t="s">
        <v>104</v>
      </c>
    </row>
    <row r="25" spans="1:61" ht="26.25" x14ac:dyDescent="0.4">
      <c r="A25" s="50" t="s">
        <v>0</v>
      </c>
      <c r="B25" s="50" t="s">
        <v>42</v>
      </c>
    </row>
    <row r="26" spans="1:61" ht="26.25" x14ac:dyDescent="0.4">
      <c r="A26" s="51" t="s">
        <v>10</v>
      </c>
      <c r="B26" s="51">
        <f>COUNTIF($A$2:$BM$22, "Israel")</f>
        <v>4</v>
      </c>
    </row>
    <row r="27" spans="1:61" ht="26.25" x14ac:dyDescent="0.4">
      <c r="A27" s="51" t="s">
        <v>50</v>
      </c>
      <c r="B27" s="51">
        <f>COUNTIF($A$2:$BM$22, "Czech Republic")</f>
        <v>5</v>
      </c>
    </row>
    <row r="28" spans="1:61" ht="26.25" x14ac:dyDescent="0.4">
      <c r="A28" s="51" t="s">
        <v>32</v>
      </c>
      <c r="B28" s="51">
        <f>COUNTIF($A$2:$BM$22, "Italy")</f>
        <v>6</v>
      </c>
    </row>
    <row r="29" spans="1:61" ht="26.25" x14ac:dyDescent="0.4">
      <c r="A29" s="51" t="s">
        <v>34</v>
      </c>
      <c r="B29" s="51">
        <f>COUNTIF($A$2:$BM$22, "Taiwan")</f>
        <v>6</v>
      </c>
    </row>
    <row r="30" spans="1:61" ht="26.25" x14ac:dyDescent="0.4">
      <c r="A30" s="51" t="s">
        <v>28</v>
      </c>
      <c r="B30" s="51">
        <f>COUNTIF($A$2:$BM$22,"US")+COUNTIF($A$2:$BM$22,"USA")+COUNTIF($A$2:$BM$22,"United States")</f>
        <v>7</v>
      </c>
    </row>
    <row r="31" spans="1:61" ht="26.25" x14ac:dyDescent="0.4">
      <c r="A31" s="51" t="s">
        <v>24</v>
      </c>
      <c r="B31" s="51">
        <f>COUNTIF($A$2:$BM$22, "New Zealand")</f>
        <v>7</v>
      </c>
    </row>
    <row r="32" spans="1:61" ht="26.25" x14ac:dyDescent="0.4">
      <c r="A32" s="51" t="s">
        <v>22</v>
      </c>
      <c r="B32" s="51">
        <f>COUNTIF($A$2:$BM$22, "Estonia")</f>
        <v>7</v>
      </c>
    </row>
    <row r="33" spans="1:2" ht="26.25" x14ac:dyDescent="0.4">
      <c r="A33" s="50" t="s">
        <v>9</v>
      </c>
      <c r="B33" s="50">
        <f>COUNTIF($A$2:$BM$22, "South Korea")</f>
        <v>8</v>
      </c>
    </row>
    <row r="34" spans="1:2" ht="26.25" x14ac:dyDescent="0.4">
      <c r="A34" s="51" t="s">
        <v>31</v>
      </c>
      <c r="B34" s="51">
        <f>COUNTIF($A$2:$BM$22, "France")</f>
        <v>9</v>
      </c>
    </row>
    <row r="35" spans="1:2" ht="26.25" x14ac:dyDescent="0.4">
      <c r="A35" s="51" t="s">
        <v>12</v>
      </c>
      <c r="B35" s="51">
        <f>COUNTIF($A$2:$BM$22, "Ireland")</f>
        <v>9</v>
      </c>
    </row>
    <row r="36" spans="1:2" ht="26.25" x14ac:dyDescent="0.4">
      <c r="A36" s="50" t="s">
        <v>41</v>
      </c>
      <c r="B36" s="50">
        <f>COUNTIF($A$2:$BM$22, "Spain")</f>
        <v>9</v>
      </c>
    </row>
    <row r="37" spans="1:2" ht="26.25" x14ac:dyDescent="0.4">
      <c r="A37" s="51" t="s">
        <v>23</v>
      </c>
      <c r="B37" s="51">
        <f>COUNTIF($A$2:$BM$22, "Iceland")</f>
        <v>9</v>
      </c>
    </row>
    <row r="38" spans="1:2" ht="61.5" x14ac:dyDescent="0.9">
      <c r="A38" s="67" t="s">
        <v>6</v>
      </c>
      <c r="B38" s="67">
        <f>COUNTIF($A$2:$BM$22, "Japan")</f>
        <v>10</v>
      </c>
    </row>
    <row r="39" spans="1:2" ht="51" customHeight="1" x14ac:dyDescent="0.9">
      <c r="A39" s="67" t="s">
        <v>14</v>
      </c>
      <c r="B39" s="68">
        <f>COUNTIF($A$2:$BM$22, "Australia")</f>
        <v>10</v>
      </c>
    </row>
    <row r="40" spans="1:2" ht="47.25" customHeight="1" x14ac:dyDescent="0.9">
      <c r="A40" s="67" t="s">
        <v>51</v>
      </c>
      <c r="B40" s="67">
        <f>COUNTIF($A$2:$BM$22, "Austria")</f>
        <v>10</v>
      </c>
    </row>
    <row r="41" spans="1:2" ht="53.25" customHeight="1" x14ac:dyDescent="0.9">
      <c r="A41" s="67" t="s">
        <v>17</v>
      </c>
      <c r="B41" s="68">
        <f>COUNTIF($A$2:$BM$22, "Switzerland")</f>
        <v>11</v>
      </c>
    </row>
    <row r="42" spans="1:2" ht="48.75" customHeight="1" x14ac:dyDescent="0.9">
      <c r="A42" s="67" t="s">
        <v>20</v>
      </c>
      <c r="B42" s="67">
        <f>COUNTIF($A$2:$BM$22, "Netherlands")</f>
        <v>11</v>
      </c>
    </row>
    <row r="43" spans="1:2" ht="61.5" x14ac:dyDescent="0.9">
      <c r="A43" s="67" t="s">
        <v>21</v>
      </c>
      <c r="B43" s="67">
        <f>COUNTIF($A$2:$BM$22, "Belgium")</f>
        <v>11</v>
      </c>
    </row>
    <row r="44" spans="1:2" ht="61.5" x14ac:dyDescent="0.9">
      <c r="A44" s="67" t="s">
        <v>15</v>
      </c>
      <c r="B44" s="67">
        <f>COUNTIF($A$2:$BM$22, "Finland")</f>
        <v>11</v>
      </c>
    </row>
    <row r="45" spans="1:2" ht="61.5" x14ac:dyDescent="0.9">
      <c r="A45" s="68" t="s">
        <v>4</v>
      </c>
      <c r="B45" s="68">
        <f>COUNTIF($A$2:$BM$22, "Canada")</f>
        <v>11</v>
      </c>
    </row>
    <row r="46" spans="1:2" ht="61.5" x14ac:dyDescent="0.9">
      <c r="A46" s="68" t="s">
        <v>29</v>
      </c>
      <c r="B46" s="68">
        <f>COUNTIF($A$2:$BM$22, "UK")+COUNTIF($A$2:$BM$22, "United Kingdom")</f>
        <v>12</v>
      </c>
    </row>
    <row r="47" spans="1:2" ht="61.5" x14ac:dyDescent="0.9">
      <c r="A47" s="68" t="s">
        <v>30</v>
      </c>
      <c r="B47" s="67">
        <f>COUNTIF($A$2:$BM$22, "Germany")</f>
        <v>13</v>
      </c>
    </row>
    <row r="48" spans="1:2" ht="61.5" x14ac:dyDescent="0.9">
      <c r="A48" s="68" t="s">
        <v>16</v>
      </c>
      <c r="B48" s="68">
        <f>COUNTIF($A$2:$BM$22, "Norway")</f>
        <v>13</v>
      </c>
    </row>
    <row r="49" spans="1:2" ht="61.5" x14ac:dyDescent="0.9">
      <c r="A49" s="68" t="s">
        <v>18</v>
      </c>
      <c r="B49" s="68">
        <f>COUNTIF($A$2:$BM$22, "Sweden")</f>
        <v>15</v>
      </c>
    </row>
  </sheetData>
  <autoFilter ref="A25:B43" xr:uid="{09812B7D-20A1-40D1-8C3F-1953E8696AB5}">
    <sortState xmlns:xlrd2="http://schemas.microsoft.com/office/spreadsheetml/2017/richdata2" ref="A26:B49">
      <sortCondition ref="B25:B43"/>
    </sortState>
  </autoFilter>
  <hyperlinks>
    <hyperlink ref="A3" r:id="rId1" display="https://worldpopulationreview.com/countries/canada-population" xr:uid="{09CE601C-CC2C-49AE-919E-7B98B9961C64}"/>
    <hyperlink ref="A4" r:id="rId2" display="https://worldpopulationreview.com/countries/russia-population" xr:uid="{AC9CBB47-3333-46B8-B556-0D62E0862C66}"/>
    <hyperlink ref="A5" r:id="rId3" display="https://worldpopulationreview.com/countries/japan-population" xr:uid="{08D4FCB1-64FC-4207-A220-0CFFB869C59A}"/>
    <hyperlink ref="A6" r:id="rId4" display="https://worldpopulationreview.com/countries/luxembourg-population" xr:uid="{DF45634D-79C2-4182-9BF0-8F12F43C9368}"/>
    <hyperlink ref="A7" r:id="rId5" display="https://worldpopulationreview.com/countries/south-korea-population" xr:uid="{7CD81D9C-1BD6-4FBE-A94B-7A0025A7FEF8}"/>
    <hyperlink ref="A8" r:id="rId6" display="https://worldpopulationreview.com/countries/israel-population" xr:uid="{EFF2F846-92E4-43CB-A588-EBB49BD6076D}"/>
    <hyperlink ref="A9" r:id="rId7" display="https://worldpopulationreview.com/countries/united-states-population" xr:uid="{6BDDFAE4-AD35-42CB-8475-F5AA9E2CB14E}"/>
    <hyperlink ref="A10" r:id="rId8" display="https://worldpopulationreview.com/countries/ireland-population" xr:uid="{432DCDF0-ABCB-4C9A-8B1F-E8A81924D0CB}"/>
    <hyperlink ref="A11" r:id="rId9" display="https://worldpopulationreview.com/countries/united-kingdom-population" xr:uid="{451381E0-E278-4538-8595-169DBC081C55}"/>
    <hyperlink ref="A12" r:id="rId10" display="https://worldpopulationreview.com/countries/australia-population" xr:uid="{E2C9480E-FA8D-4B2E-8B2B-76755B07CCCD}"/>
    <hyperlink ref="A13" r:id="rId11" display="https://worldpopulationreview.com/countries/finland-population" xr:uid="{56F8AAD0-8102-48C8-B9C3-1977765E3A8E}"/>
    <hyperlink ref="A14" r:id="rId12" display="https://worldpopulationreview.com/countries/norway-population" xr:uid="{188A0370-5F99-4FC6-B357-119BB3C14709}"/>
    <hyperlink ref="A15" r:id="rId13" display="https://worldpopulationreview.com/countries/switzerland-population" xr:uid="{2B321AB2-E24A-452E-A4C0-A9323B3D34BF}"/>
    <hyperlink ref="A16" r:id="rId14" display="https://worldpopulationreview.com/countries/sweden-population" xr:uid="{B41F20C8-C344-4870-A328-B64DEDE69EEB}"/>
    <hyperlink ref="A17" r:id="rId15" display="https://worldpopulationreview.com/countries/lithuania-population" xr:uid="{8A2CFE60-9349-443C-A1F7-F807F5705891}"/>
    <hyperlink ref="A18" r:id="rId16" display="https://worldpopulationreview.com/countries/netherlands-population" xr:uid="{613E7250-A5D6-4181-9D7D-53B2D247DCF9}"/>
    <hyperlink ref="A19" r:id="rId17" display="https://worldpopulationreview.com/countries/belgium-population" xr:uid="{545B4AB9-A53D-47A2-B998-8D1C1607CF54}"/>
    <hyperlink ref="A20" r:id="rId18" display="https://worldpopulationreview.com/countries/estonia-population" xr:uid="{D0F59EF6-FFCC-4968-8578-4B7F0327DEF7}"/>
    <hyperlink ref="A21" r:id="rId19" display="https://worldpopulationreview.com/countries/iceland-population" xr:uid="{8A8F55D0-B194-4527-9FBB-BC0B6CB481EA}"/>
    <hyperlink ref="A22" r:id="rId20" display="https://worldpopulationreview.com/countries/new-zealand-population" xr:uid="{197BCA3F-7413-465E-98CC-ED7C7D9D7DC6}"/>
    <hyperlink ref="G3" r:id="rId21" tooltip="Norway" display="https://en.wikipedia.org/wiki/Norway" xr:uid="{3F5B65C2-3955-4BB6-B7FD-822B2B599B80}"/>
    <hyperlink ref="G4" r:id="rId22" tooltip="New Zealand" display="https://en.wikipedia.org/wiki/New_Zealand" xr:uid="{980CF67E-6CC6-4489-8B66-4497529C285E}"/>
    <hyperlink ref="G5" r:id="rId23" tooltip="Finland" display="https://en.wikipedia.org/wiki/Finland" xr:uid="{4651CC17-A402-4155-A9AA-5EC0794EE12D}"/>
    <hyperlink ref="G6" r:id="rId24" tooltip="Sweden" display="https://en.wikipedia.org/wiki/Sweden" xr:uid="{15A4C0CA-1463-4555-94BC-40D57FDFBCC8}"/>
    <hyperlink ref="G7" r:id="rId25" tooltip="Iceland" display="https://en.wikipedia.org/wiki/Iceland" xr:uid="{BF597264-26F3-4849-A610-9792B832C467}"/>
    <hyperlink ref="G8" r:id="rId26" tooltip="Denmark" display="https://en.wikipedia.org/wiki/Denmark" xr:uid="{705D0BF0-3CCB-428D-A62D-63597C356340}"/>
    <hyperlink ref="G9" r:id="rId27" tooltip="Republic of Ireland" display="https://en.wikipedia.org/wiki/Republic_of_Ireland" xr:uid="{C9965C6D-5DCF-440F-A2D2-A15B81BEC82F}"/>
    <hyperlink ref="G10" r:id="rId28" tooltip="Taiwan" display="https://en.wikipedia.org/wiki/Taiwan" xr:uid="{B0746767-B600-4A50-B74A-8E242C32D9BA}"/>
    <hyperlink ref="G11" r:id="rId29" tooltip="Switzerland" display="https://en.wikipedia.org/wiki/Switzerland" xr:uid="{A2A58BB4-56C8-403E-A324-8DEA53AC00CA}"/>
    <hyperlink ref="G12" r:id="rId30" tooltip="Australia" display="https://en.wikipedia.org/wiki/Australia" xr:uid="{CA15FC57-C942-46C7-934E-DEE335289EB4}"/>
    <hyperlink ref="G13" r:id="rId31" tooltip="Netherlands" display="https://en.wikipedia.org/wiki/Netherlands" xr:uid="{8FE548CF-CC45-4BE6-9E86-95858AF2F4D3}"/>
    <hyperlink ref="G14" r:id="rId32" tooltip="Canada" display="https://en.wikipedia.org/wiki/Canada" xr:uid="{F02F9783-FB51-45A0-931E-EAF0E362915C}"/>
    <hyperlink ref="G15" r:id="rId33" tooltip="Uruguay" display="https://en.wikipedia.org/wiki/Uruguay" xr:uid="{F60649CF-A0C3-480A-B026-5DAAFA3DEA1C}"/>
    <hyperlink ref="G16" r:id="rId34" tooltip="Luxembourg" display="https://en.wikipedia.org/wiki/Luxembourg" xr:uid="{88E82096-F900-4AA2-A420-8A1F0C4AD844}"/>
    <hyperlink ref="G17" r:id="rId35" tooltip="Germany" display="https://en.wikipedia.org/wiki/Germany" xr:uid="{9D1AAA8F-9CD0-4FDA-82A2-F0487EDB96FF}"/>
    <hyperlink ref="G18" r:id="rId36" tooltip="South Korea" display="https://en.wikipedia.org/wiki/South_Korea" xr:uid="{B0951568-3CC5-4D52-AB40-C1DC4A584F91}"/>
    <hyperlink ref="G19" r:id="rId37" tooltip="Japan" display="https://en.wikipedia.org/wiki/Japan" xr:uid="{881A21DB-F6C6-4465-8EB6-F7862F6D480A}"/>
    <hyperlink ref="G20" r:id="rId38" tooltip="United Kingdom" display="https://en.wikipedia.org/wiki/United_Kingdom" xr:uid="{44BA8FAA-84FE-4A2A-B469-E4892117158A}"/>
    <hyperlink ref="G21" r:id="rId39" tooltip="Mauritius" display="https://en.wikipedia.org/wiki/Mauritius" xr:uid="{90830040-8DCA-4781-93D8-97FC86C12694}"/>
    <hyperlink ref="G22" r:id="rId40" tooltip="Costa Rica" display="https://en.wikipedia.org/wiki/Costa_Rica" xr:uid="{1CCE7071-477B-4ECE-86AA-14F734E9E859}"/>
    <hyperlink ref="R22" r:id="rId41" display="https://worldpopulationreview.com/countries/ukraine-population" xr:uid="{324504E6-3A8A-44D3-8A7C-3A65EC16F916}"/>
    <hyperlink ref="R21" r:id="rId42" display="https://worldpopulationreview.com/countries/south-korea-population" xr:uid="{6A20BECB-19C4-4309-9D1D-54CF55229DA2}"/>
    <hyperlink ref="R20" r:id="rId43" display="https://worldpopulationreview.com/countries/spain-population" xr:uid="{B85455C4-B97F-4569-86B1-D88A88683FC7}"/>
    <hyperlink ref="R19" r:id="rId44" display="https://worldpopulationreview.com/countries/belgium-population" xr:uid="{9C37C82E-AD9B-4095-A207-F2D5540391C6}"/>
    <hyperlink ref="R18" r:id="rId45" display="https://worldpopulationreview.com/countries/latvia-population" xr:uid="{294E1B8A-C73A-4363-9B69-F2A15F35341C}"/>
    <hyperlink ref="R17" r:id="rId46" display="https://worldpopulationreview.com/countries/austria-population" xr:uid="{E862FE6A-DC20-4E64-B134-59D004653487}"/>
    <hyperlink ref="R16" r:id="rId47" display="https://worldpopulationreview.com/countries/germany-population" xr:uid="{24D4598C-4E52-471B-8972-FA1E05DD87B8}"/>
    <hyperlink ref="R15" r:id="rId48" display="https://worldpopulationreview.com/countries/czech-republic-population" xr:uid="{6AEB9FB7-EFF5-45C7-8CC9-F582FCA4237D}"/>
    <hyperlink ref="R14" r:id="rId49" display="https://worldpopulationreview.com/countries/denmark-population" xr:uid="{B124D9B4-7FF3-4ED2-AA32-D2B7DD90C2C5}"/>
    <hyperlink ref="R13" r:id="rId50" display="https://worldpopulationreview.com/countries/canada-population" xr:uid="{FE4C62C5-41E5-4602-B59A-2D65B62C74D4}"/>
    <hyperlink ref="R12" r:id="rId51" display="https://worldpopulationreview.com/countries/finland-population" xr:uid="{A487410A-86BA-4047-BFCD-69D110B194BC}"/>
    <hyperlink ref="R11" r:id="rId52" display="https://worldpopulationreview.com/countries/ireland-population" xr:uid="{61EB0127-00B1-4A70-BA5F-C44AED43554D}"/>
    <hyperlink ref="R10" r:id="rId53" display="https://worldpopulationreview.com/countries/estonia-population" xr:uid="{C104B9E1-DE8C-44E0-A4F2-7841380BCC2B}"/>
    <hyperlink ref="R9" r:id="rId54" display="https://worldpopulationreview.com/countries/australia-population" xr:uid="{F695F0D7-8EF1-43A9-9E9D-665BC15C5FF6}"/>
    <hyperlink ref="R8" r:id="rId55" display="https://worldpopulationreview.com/countries/norway-population" xr:uid="{58E632EA-982D-41B8-8B48-A5B3FA93641D}"/>
    <hyperlink ref="R7" r:id="rId56" display="https://worldpopulationreview.com/countries/israel-population" xr:uid="{B5B5D1BC-4E69-47B9-AB57-6FC498C4C8ED}"/>
    <hyperlink ref="R6" r:id="rId57" display="https://worldpopulationreview.com/countries/sweden-population" xr:uid="{FA771EFD-656A-492E-A337-6C792E842B94}"/>
    <hyperlink ref="R5" r:id="rId58" display="https://worldpopulationreview.com/countries/vietnam-population" xr:uid="{92503184-B9BC-40AE-B4E8-0D07DDB43120}"/>
    <hyperlink ref="R4" r:id="rId59" display="https://worldpopulationreview.com/countries/united-kingdom-population" xr:uid="{9AC61264-C310-40AC-80C7-CD27877EA3AC}"/>
    <hyperlink ref="R3" r:id="rId60" display="https://worldpopulationreview.com/countries/azerbaijan-population" xr:uid="{B398FD73-25E3-4EE6-9190-9D49B4232AC9}"/>
    <hyperlink ref="O3" r:id="rId61" display="https://worldpopulationreview.com/countries/china-population" xr:uid="{7FAD03E2-CE28-453A-95F2-47F737AE1ECC}"/>
    <hyperlink ref="O4" r:id="rId62" display="https://worldpopulationreview.com/countries/hong-kong-population" xr:uid="{CE22B727-CADF-41FD-9822-CBC1D8F7F1AC}"/>
    <hyperlink ref="O5" r:id="rId63" display="https://worldpopulationreview.com/countries/japan-population" xr:uid="{F3A11985-BE96-4DF6-8659-956803BCE9AD}"/>
    <hyperlink ref="O6" r:id="rId64" display="https://worldpopulationreview.com/countries/slovenia-population" xr:uid="{501952DD-E476-4BA8-A4A5-B7CFE02991E0}"/>
    <hyperlink ref="O7" r:id="rId65" display="https://worldpopulationreview.com/countries/czech-republic-population" xr:uid="{4FB49A2C-2234-4FE1-A657-B23B05E1C26A}"/>
    <hyperlink ref="O8" r:id="rId66" display="https://worldpopulationreview.com/countries/south-korea-population" xr:uid="{E8CC1B92-1BF4-46AF-B91D-61A0E005EAA1}"/>
    <hyperlink ref="O9" r:id="rId67" display="https://worldpopulationreview.com/countries/france-population" xr:uid="{01BE626B-E31E-4650-9792-47E1C9156E5C}"/>
    <hyperlink ref="O10" r:id="rId68" display="https://worldpopulationreview.com/countries/belgium-population" xr:uid="{3489A653-A825-48CD-8599-425F24BF046B}"/>
    <hyperlink ref="O11" r:id="rId69" display="https://worldpopulationreview.com/countries/sweden-population" xr:uid="{0F0F0EBE-73A5-4CC1-800E-FADC822DFBB6}"/>
    <hyperlink ref="O12" r:id="rId70" display="https://worldpopulationreview.com/countries/iceland-population" xr:uid="{74C19730-3755-4C95-901C-3AED270AC209}"/>
    <hyperlink ref="O13" r:id="rId71" display="https://worldpopulationreview.com/countries/spain-population" xr:uid="{9F9D1538-F5F8-4744-869B-EB1DD334E588}"/>
    <hyperlink ref="O14" r:id="rId72" display="https://worldpopulationreview.com/countries/germany-population" xr:uid="{9787779B-196C-4832-B2C2-688D527D9836}"/>
    <hyperlink ref="O15" r:id="rId73" display="https://worldpopulationreview.com/countries/denmark-population" xr:uid="{E16EE12C-57AB-499B-B569-5EA42C664B08}"/>
    <hyperlink ref="O16" r:id="rId74" display="https://worldpopulationreview.com/countries/australia-population" xr:uid="{E1B542FC-BAEB-4065-B8A4-9169FA084081}"/>
    <hyperlink ref="O17" r:id="rId75" display="https://worldpopulationreview.com/countries/norway-population" xr:uid="{E487084F-FAF4-481E-AF34-367FF4723935}"/>
    <hyperlink ref="O18" r:id="rId76" display="https://worldpopulationreview.com/countries/united-kingdom-population" xr:uid="{E7E1E124-5CE1-432F-8F1B-74CE575526CA}"/>
    <hyperlink ref="O19" r:id="rId77" display="https://worldpopulationreview.com/countries/austria-population" xr:uid="{F6D9E70F-9F98-4903-8B86-8BB9F6347B8D}"/>
    <hyperlink ref="O20" r:id="rId78" display="https://worldpopulationreview.com/countries/canada-population" xr:uid="{0197CFDB-EA87-40D3-9837-F82C109CFDB1}"/>
    <hyperlink ref="O21" r:id="rId79" display="https://worldpopulationreview.com/countries/estonia-population" xr:uid="{BD0B806E-3A34-4C43-9D8D-ACEB2C4FDBD0}"/>
    <hyperlink ref="O22" r:id="rId80" display="https://worldpopulationreview.com/countries/portugal-population" xr:uid="{A406154F-75DC-43EA-A9E0-A13ECA1DF333}"/>
    <hyperlink ref="Y3" r:id="rId81" tooltip="Switzerland" display="https://en.wikipedia.org/wiki/Switzerland" xr:uid="{03558CA4-DEB7-4C52-B2CD-0207BC97C03B}"/>
    <hyperlink ref="Y4" r:id="rId82" tooltip="Norway" display="https://en.wikipedia.org/wiki/Norway" xr:uid="{B9503FB5-6D95-482B-B3B8-F4769709509E}"/>
    <hyperlink ref="Y5" r:id="rId83" tooltip="Finland" display="https://en.wikipedia.org/wiki/Finland" xr:uid="{A250F536-BBBD-43F5-B478-3FE4A93A9750}"/>
    <hyperlink ref="Y6" r:id="rId84" tooltip="Netherlands" display="https://en.wikipedia.org/wiki/Netherlands" xr:uid="{84EEC001-FB4F-46DC-94BC-821EC05A9139}"/>
    <hyperlink ref="Y7" r:id="rId85" tooltip="Denmark" display="https://en.wikipedia.org/wiki/Denmark" xr:uid="{2C1ABB33-C43B-4DB1-82B4-8BA35CD821CD}"/>
    <hyperlink ref="Y8" r:id="rId86" tooltip="Sweden" display="https://en.wikipedia.org/wiki/Sweden" xr:uid="{68890CEB-6491-4666-8B3D-7EDB8BEDB809}"/>
    <hyperlink ref="Y9" r:id="rId87" tooltip="Belgium" display="https://en.wikipedia.org/wiki/Belgium" xr:uid="{CE69859A-1B34-41A5-93A0-1E2814F26E32}"/>
    <hyperlink ref="Y10" r:id="rId88" tooltip="South Korea" display="https://en.wikipedia.org/wiki/South_Korea" xr:uid="{4B360999-A089-4F94-BA3B-12D4140E552B}"/>
    <hyperlink ref="Y11" r:id="rId89" tooltip="France" display="https://en.wikipedia.org/wiki/France" xr:uid="{18140752-8DEA-4501-82C5-CE5686ADC759}"/>
    <hyperlink ref="Y12" r:id="rId90" tooltip="Iceland" display="https://en.wikipedia.org/wiki/Iceland" xr:uid="{52590294-8AEF-45B2-BF9F-C40B711FAD9E}"/>
    <hyperlink ref="Y13" r:id="rId91" tooltip="Slovenia" display="https://en.wikipedia.org/wiki/Slovenia" xr:uid="{FD123EC5-CD9A-42EF-8A50-2F9623198D30}"/>
    <hyperlink ref="Y14" r:id="rId92" tooltip="Taiwan" display="https://en.wikipedia.org/wiki/Taiwan" xr:uid="{9C4376DE-16C0-4542-9CAD-24CFC8A14EE6}"/>
    <hyperlink ref="Y15" r:id="rId93" tooltip="Luxembourg" display="https://en.wikipedia.org/wiki/Luxembourg" xr:uid="{66891E97-17E0-417E-9A07-9AD4A865A40F}"/>
    <hyperlink ref="Y16" r:id="rId94" tooltip="Singapore" display="https://en.wikipedia.org/wiki/Singapore" xr:uid="{00A942AC-E37F-44DD-A3E1-6A10B40E68F5}"/>
    <hyperlink ref="Y17" r:id="rId95" tooltip="Austria" display="https://en.wikipedia.org/wiki/Austria" xr:uid="{12C9C396-F106-42F4-8878-1CC79B283E62}"/>
    <hyperlink ref="Y18" r:id="rId96" tooltip="Italy" display="https://en.wikipedia.org/wiki/Italy" xr:uid="{60114430-D7E7-4E2D-A741-C812E947908D}"/>
    <hyperlink ref="Y19" r:id="rId97" tooltip="Spain" display="https://en.wikipedia.org/wiki/Spain" xr:uid="{EFFD3CBE-42DB-4F0C-A9CE-F6B3C55D27FD}"/>
    <hyperlink ref="Y20" r:id="rId98" tooltip="Japan" display="https://en.wikipedia.org/wiki/Japan" xr:uid="{608B049E-3164-4845-80CE-645AE9B3FAC9}"/>
    <hyperlink ref="Y21" r:id="rId99" tooltip="Portugal" display="https://en.wikipedia.org/wiki/Portugal" xr:uid="{0532A64E-22FD-4C57-A77C-4B35ECD1938E}"/>
    <hyperlink ref="Y22" r:id="rId100" tooltip="Canada" display="https://en.wikipedia.org/wiki/Canada" xr:uid="{344838E4-4952-42B6-8F3F-80DF73C01B8E}"/>
    <hyperlink ref="AC3" r:id="rId101" display="https://worldpopulationreview.com/countries/netherlands-population" xr:uid="{015E2C12-ECD6-4643-9479-B9977AAF1C52}"/>
    <hyperlink ref="AC4" r:id="rId102" display="https://worldpopulationreview.com/countries/canada-population" xr:uid="{BAFDFF46-30BF-4929-A978-69AE1C6EBFEA}"/>
    <hyperlink ref="AC5" r:id="rId103" display="https://worldpopulationreview.com/countries/new-zealand-population" xr:uid="{81F62D61-ED52-4019-BC71-F3BD38FAD9C2}"/>
    <hyperlink ref="AC6" r:id="rId104" display="https://worldpopulationreview.com/countries/sweden-population" xr:uid="{A746DE56-41CD-441F-8299-400AE4C02424}"/>
    <hyperlink ref="AC7" r:id="rId105" display="https://worldpopulationreview.com/countries/denmark-population" xr:uid="{8A70944D-2F08-48BA-BC8A-E8C735DDFCB3}"/>
    <hyperlink ref="AC8" r:id="rId106" display="https://worldpopulationreview.com/countries/finland-population" xr:uid="{7EBFDFF0-4CDE-4D34-B564-3A4ACA699F48}"/>
    <hyperlink ref="AC9" r:id="rId107" display="https://worldpopulationreview.com/countries/switzerland-population" xr:uid="{46FB9372-A481-4EA5-BD87-1F4DFCD1C604}"/>
    <hyperlink ref="AC10" r:id="rId108" display="https://worldpopulationreview.com/countries/norway-population" xr:uid="{C291E14C-1DE2-4045-9F4E-820EC5C96912}"/>
    <hyperlink ref="AC11" r:id="rId109" display="https://worldpopulationreview.com/countries/belgium-population" xr:uid="{59CFEB3C-7E7B-4F13-91E0-7A44FD408139}"/>
    <hyperlink ref="AC12" r:id="rId110" display="https://worldpopulationreview.com/countries/austria-population" xr:uid="{E7B0EDB1-9064-4EA0-98A5-5FD6C5B985F7}"/>
    <hyperlink ref="AC13" r:id="rId111" display="https://worldpopulationreview.com/countries/france-population" xr:uid="{8DDF1AC6-5E15-4C30-94FA-5344571FE24D}"/>
    <hyperlink ref="AC14" r:id="rId112" display="https://worldpopulationreview.com/countries/ireland-population" xr:uid="{6994476C-D5CF-4BFD-8A8F-EF1B7162AFD0}"/>
    <hyperlink ref="AC15" r:id="rId113" display="https://worldpopulationreview.com/countries/australia-population" xr:uid="{1D4E399B-11E9-44F1-8115-67A301AF9BD3}"/>
    <hyperlink ref="AC16" r:id="rId114" display="https://worldpopulationreview.com/countries/portugal-population" xr:uid="{6D85D598-24E3-4231-AA2F-6E92147C13E1}"/>
    <hyperlink ref="AC17" r:id="rId115" display="https://worldpopulationreview.com/countries/greece-population" xr:uid="{D405B52D-F228-4988-910C-021BEB88537F}"/>
    <hyperlink ref="AC18" r:id="rId116" display="https://worldpopulationreview.com/countries/united-kingdom-population" xr:uid="{1AB7A65D-DFDD-4854-A6AC-BEC91C668FF1}"/>
    <hyperlink ref="AC19" r:id="rId117" display="https://worldpopulationreview.com/countries/germany-population" xr:uid="{16D0595D-06F1-4A20-A25C-CCC46D1F87E3}"/>
    <hyperlink ref="AC20" r:id="rId118" display="https://worldpopulationreview.com/countries/brazil-population" xr:uid="{D05FF153-5923-4F40-8C6A-959AEA61148F}"/>
    <hyperlink ref="AC21" r:id="rId119" display="https://worldpopulationreview.com/countries/italy-population" xr:uid="{2943744C-ADE2-4EF9-AD1D-B1AEC749F1BA}"/>
    <hyperlink ref="AC22" r:id="rId120" display="https://worldpopulationreview.com/countries/spain-population" xr:uid="{E3EE5376-D38B-4E5E-A12C-F4659A0E0672}"/>
    <hyperlink ref="AF3" r:id="rId121" display="https://worldpopulationreview.com/countries/new-zealand-population" xr:uid="{AF7F5842-8E37-4F4F-BC70-D75324FD56C5}"/>
    <hyperlink ref="AF4" r:id="rId122" display="https://worldpopulationreview.com/countries/switzerland-population" xr:uid="{005C7623-B76E-4994-AFC2-689784DBADB2}"/>
    <hyperlink ref="AF5" r:id="rId123" display="https://worldpopulationreview.com/countries/hong-kong-population" xr:uid="{D4FDA01F-ED8C-4774-9EAC-39D1D4D84BAF}"/>
    <hyperlink ref="AF6" r:id="rId124" display="https://worldpopulationreview.com/countries/denmark-population" xr:uid="{B868660F-4D1C-4486-BFB5-00190160A166}"/>
    <hyperlink ref="AF7" r:id="rId125" display="https://worldpopulationreview.com/countries/australia-population" xr:uid="{A455E086-2FD4-4445-A830-68FF56FB5605}"/>
    <hyperlink ref="AF8" r:id="rId126" display="https://worldpopulationreview.com/countries/canada-population" xr:uid="{AADF4D2D-9D20-4BFE-B335-6F519526312C}"/>
    <hyperlink ref="AF9" r:id="rId127" display="https://worldpopulationreview.com/countries/ireland-population" xr:uid="{AB93344B-831A-4834-83B8-138FFF475EDE}"/>
    <hyperlink ref="AF10" r:id="rId128" display="https://worldpopulationreview.com/countries/estonia-population" xr:uid="{E70ED3EA-E072-4AFF-890C-5CB10FE81200}"/>
    <hyperlink ref="AF11" r:id="rId129" display="https://worldpopulationreview.com/countries/germany-population" xr:uid="{153F184E-757A-4AB4-A137-B24B37102B79}"/>
    <hyperlink ref="AF12" r:id="rId130" display="https://worldpopulationreview.com/countries/sweden-population" xr:uid="{87E5146E-7546-4E57-BF79-BD2AE1C65E1A}"/>
    <hyperlink ref="AF13" r:id="rId131" display="https://worldpopulationreview.com/countries/japan-population" xr:uid="{F8987F77-B27B-4171-9CA3-92AC86C12F92}"/>
    <hyperlink ref="AF14" r:id="rId132" display="https://worldpopulationreview.com/countries/finland-population" xr:uid="{BDD86E95-902E-46D1-B2AD-4FC93C57D004}"/>
    <hyperlink ref="AF15" r:id="rId133" display="https://worldpopulationreview.com/countries/luxembourg-population" xr:uid="{4390D994-4943-408B-9E34-C223C552585E}"/>
    <hyperlink ref="AF16" r:id="rId134" display="https://worldpopulationreview.com/countries/netherlands-population" xr:uid="{784F8EE4-BEB9-4DD8-9F55-3BA64EBCE382}"/>
    <hyperlink ref="AF17" r:id="rId135" display="https://worldpopulationreview.com/countries/austria-population" xr:uid="{3F4E1FB7-0613-4539-95FB-7D89D671D673}"/>
    <hyperlink ref="AF18" r:id="rId136" display="https://worldpopulationreview.com/countries/norway-population" xr:uid="{341D84AC-4AF2-45DF-96B9-43F30E9D05A6}"/>
    <hyperlink ref="AF19" r:id="rId137" display="https://worldpopulationreview.com/countries/united-states-population" xr:uid="{CDDB285F-774C-4D3F-9888-C92C08269330}"/>
    <hyperlink ref="AF20" r:id="rId138" display="https://worldpopulationreview.com/countries/united-kingdom-population" xr:uid="{59AFF154-0524-47F7-B016-AFC12702DF1E}"/>
    <hyperlink ref="AF21" r:id="rId139" display="https://worldpopulationreview.com/countries/taiwan-population" xr:uid="{BF1AB160-8BB3-4297-BC53-E44F6E1D51D4}"/>
    <hyperlink ref="AF22" r:id="rId140" display="https://worldpopulationreview.com/countries/iceland-population" xr:uid="{B013CC49-A5FB-426C-8013-E1315B84E1DF}"/>
    <hyperlink ref="AJ3" r:id="rId141" tooltip="France" display="https://en.wikipedia.org/wiki/France" xr:uid="{700271D7-C03B-4F7A-9770-B0BFB02F268F}"/>
    <hyperlink ref="AJ4" r:id="rId142" tooltip="Belgium" display="https://en.wikipedia.org/wiki/Belgium" xr:uid="{FA91B203-2DBE-4965-B84C-73416ECC1D7F}"/>
    <hyperlink ref="AJ5" r:id="rId143" tooltip="Finland" display="https://en.wikipedia.org/wiki/Finland" xr:uid="{F5F637F2-B2A4-4DD9-B4F3-E466CCB4B523}"/>
    <hyperlink ref="AJ6" r:id="rId144" tooltip="Italy" display="https://en.wikipedia.org/wiki/Italy" xr:uid="{9572F0BE-01BA-4873-9092-34FD4A990CC2}"/>
    <hyperlink ref="AJ7" r:id="rId145" tooltip="Denmark" display="https://en.wikipedia.org/wiki/Denmark" xr:uid="{1B347849-BFCA-4101-894E-10D4A818A130}"/>
    <hyperlink ref="AJ8" r:id="rId146" tooltip="Austria" display="https://en.wikipedia.org/wiki/Austria" xr:uid="{A25657A5-3886-4460-B545-A27E86FB408A}"/>
    <hyperlink ref="AJ9" r:id="rId147" tooltip="Sweden" display="https://en.wikipedia.org/wiki/Sweden" xr:uid="{92BD1D2E-6FD6-4E2F-9DB0-3DDD35825886}"/>
    <hyperlink ref="AJ10" r:id="rId148" tooltip="Germany" display="https://en.wikipedia.org/wiki/Germany" xr:uid="{5F1602BA-B097-400C-934A-AF343E45312C}"/>
    <hyperlink ref="AJ11" r:id="rId149" tooltip="Norway" display="https://en.wikipedia.org/wiki/Norway" xr:uid="{EAC1B6F9-7FA8-408B-8313-4D037B2C0164}"/>
    <hyperlink ref="AJ12" r:id="rId150" tooltip="Spain" display="https://en.wikipedia.org/wiki/Spain" xr:uid="{A1EEC58F-8F58-447B-ACEE-4A4E820B6935}"/>
    <hyperlink ref="AJ13" r:id="rId151" tooltip="Greece" display="https://en.wikipedia.org/wiki/Greece" xr:uid="{30F058DF-F120-4818-866B-4D4D10DF75C6}"/>
    <hyperlink ref="AJ14" r:id="rId152" tooltip="Portugal" display="https://en.wikipedia.org/wiki/Portugal" xr:uid="{2BCF3224-63C9-482A-8E34-477B76B49E2E}"/>
    <hyperlink ref="AJ15" r:id="rId153" tooltip="Luxembourg" display="https://en.wikipedia.org/wiki/Luxembourg" xr:uid="{20434F20-076B-420F-9913-5E1796A4AB36}"/>
    <hyperlink ref="AJ16" r:id="rId154" tooltip="Japan" display="https://en.wikipedia.org/wiki/Japan" xr:uid="{37119349-5E8A-442B-A74F-CDE0445A317C}"/>
    <hyperlink ref="AJ17" r:id="rId155" tooltip="Slovenia" display="https://en.wikipedia.org/wiki/Slovenia" xr:uid="{C928A4C1-348C-459D-91A5-CBA797CD7B2B}"/>
    <hyperlink ref="AJ18" r:id="rId156" tooltip="Poland" display="https://en.wikipedia.org/wiki/Poland" xr:uid="{3E7B3B45-E8CE-4A6D-93EC-51584BDEFB51}"/>
    <hyperlink ref="AJ19" r:id="rId157" tooltip="United Kingdom" display="https://en.wikipedia.org/wiki/United_Kingdom" xr:uid="{B2180A6D-1077-48BE-9588-293C04762963}"/>
    <hyperlink ref="AJ20" r:id="rId158" tooltip="Hungary" display="https://en.wikipedia.org/wiki/Hungary" xr:uid="{C1A03EFD-7E83-4EB5-A988-F209FD9EFE02}"/>
    <hyperlink ref="AJ21" r:id="rId159" tooltip="New Zealand" display="https://en.wikipedia.org/wiki/New_Zealand" xr:uid="{184D6C2A-3CD5-445F-A278-0D921C0C9CF1}"/>
    <hyperlink ref="AJ22" r:id="rId160" tooltip="Czech Republic" display="https://en.wikipedia.org/wiki/Czech_Republic" xr:uid="{35256B13-56CA-4186-B20A-4FF6A401BE4E}"/>
    <hyperlink ref="AU3" r:id="rId161" tooltip="Economy of Luxembourg" display="https://en.wikipedia.org/wiki/Economy_of_Luxembourg" xr:uid="{1EF2F33B-7375-4836-BBBF-1060D269E94C}"/>
    <hyperlink ref="AU4" r:id="rId162" tooltip="Economy of Singapore" display="https://en.wikipedia.org/wiki/Economy_of_Singapore" xr:uid="{449B5F9F-7ECD-49B5-B734-510761B93508}"/>
    <hyperlink ref="AU5" r:id="rId163" tooltip="Economy of the Republic of Ireland" display="https://en.wikipedia.org/wiki/Economy_of_the_Republic_of_Ireland" xr:uid="{1B71B6B7-AFC7-431D-A6F5-219BA2F27B55}"/>
    <hyperlink ref="AU6" r:id="rId164" tooltip="Economy of Qatar" display="https://en.wikipedia.org/wiki/Economy_of_Qatar" xr:uid="{5F52666E-ED1F-443B-8915-CBB1940FB4D1}"/>
    <hyperlink ref="AU7" r:id="rId165" tooltip="Economy of Macau" display="https://en.wikipedia.org/wiki/Economy_of_Macau" xr:uid="{17671943-F426-4305-8BBB-0650127701CA}"/>
    <hyperlink ref="AU8" r:id="rId166" tooltip="Economy of Switzerland" display="https://en.wikipedia.org/wiki/Economy_of_Switzerland" xr:uid="{6418DC09-C12B-43FE-A1C3-609EE4549861}"/>
    <hyperlink ref="AU9" r:id="rId167" tooltip="Economy of Norway" display="https://en.wikipedia.org/wiki/Economy_of_Norway" xr:uid="{FD4B0EDA-F64D-40D0-8DE6-547A71A0861E}"/>
    <hyperlink ref="AU10" r:id="rId168" tooltip="Income in the United States" display="https://en.wikipedia.org/wiki/Income_in_the_United_States" xr:uid="{4F0A7E4B-552D-4948-AED2-253E0BA0DE33}"/>
    <hyperlink ref="AU11" r:id="rId169" tooltip="Economy of Brunei" display="https://en.wikipedia.org/wiki/Economy_of_Brunei" xr:uid="{F0FA43B0-3110-4D74-B3DB-DEE94DEFB034}"/>
    <hyperlink ref="AU12" r:id="rId170" tooltip="Economy of Hong Kong" display="https://en.wikipedia.org/wiki/Economy_of_Hong_Kong" xr:uid="{DCF2FFA2-4B8A-4635-A565-E3DF87B5FC60}"/>
    <hyperlink ref="AU13" r:id="rId171" tooltip="Economy of San Marino" display="https://en.wikipedia.org/wiki/Economy_of_San_Marino" xr:uid="{D768DF1A-31F1-463B-8AF5-1E3A6179217E}"/>
    <hyperlink ref="AU14" r:id="rId172" tooltip="Economy of Denmark" display="https://en.wikipedia.org/wiki/Economy_of_Denmark" xr:uid="{2E745AAA-AE92-4D8C-8CAB-505BD9A0B1D8}"/>
    <hyperlink ref="AU15" r:id="rId173" tooltip="Economy of the Netherlands" display="https://en.wikipedia.org/wiki/Economy_of_the_Netherlands" xr:uid="{05C4C2EE-301F-4A39-9587-3304EDAADFC4}"/>
    <hyperlink ref="AU16" r:id="rId174" tooltip="Economy of the United Arab Emirates" display="https://en.wikipedia.org/wiki/Economy_of_the_United_Arab_Emirates" xr:uid="{704BCCF2-55B3-4B79-9CA9-C61443CD0C0B}"/>
    <hyperlink ref="AU17" r:id="rId175" tooltip="Economy of Taiwan" display="https://en.wikipedia.org/wiki/Economy_of_Taiwan" xr:uid="{D6969010-D36A-4D83-ABAA-90056D7F6079}"/>
    <hyperlink ref="AU18" r:id="rId176" tooltip="Economy of Iceland" display="https://en.wikipedia.org/wiki/Economy_of_Iceland" xr:uid="{ECFC701A-409E-4225-B54B-B435B4D05CF5}"/>
    <hyperlink ref="AU19" r:id="rId177" tooltip="Economy of Austria" display="https://en.wikipedia.org/wiki/Economy_of_Austria" xr:uid="{8616DD05-0890-4F6B-9033-D4C3CD05EF00}"/>
    <hyperlink ref="AU20" r:id="rId178" tooltip="Economy of Germany" display="https://en.wikipedia.org/wiki/Economy_of_Germany" xr:uid="{913540A2-B707-444E-98A3-BB3B3DDB4A9D}"/>
    <hyperlink ref="AU21" r:id="rId179" tooltip="Economy of Sweden" display="https://en.wikipedia.org/wiki/Economy_of_Sweden" xr:uid="{EF893629-2BC4-421A-857A-FD62247AF79E}"/>
    <hyperlink ref="AU22" r:id="rId180" tooltip="Income in Australia" display="https://en.wikipedia.org/wiki/Income_in_Australia" xr:uid="{E6CC632F-BCED-463B-8B1D-846E13D3A6B3}"/>
    <hyperlink ref="BF3" r:id="rId181" tooltip="Switzerland" display="https://en.wikipedia.org/wiki/Switzerland" xr:uid="{ACAAC646-020B-47D6-9856-CAE8EE8884B3}"/>
    <hyperlink ref="BF4" r:id="rId182" tooltip="France" display="https://en.wikipedia.org/wiki/France" xr:uid="{3B0DA4DC-A89B-49F9-9086-7BC8AB187296}"/>
    <hyperlink ref="BF5" r:id="rId183" tooltip="Denmark" display="https://en.wikipedia.org/wiki/Denmark" xr:uid="{1C3DDC97-9FDE-477C-BE16-27C4D56AD886}"/>
    <hyperlink ref="BF6" r:id="rId184" tooltip="Malta" display="https://en.wikipedia.org/wiki/Malta" xr:uid="{CD24F56B-E830-4D52-A646-E7AECC839382}"/>
    <hyperlink ref="BF7" r:id="rId185" tooltip="Sweden" display="https://en.wikipedia.org/wiki/Sweden" xr:uid="{08A35A65-C21B-4C8C-B20A-2889142C7B3A}"/>
    <hyperlink ref="BF8" r:id="rId186" tooltip="United Kingdom" display="https://en.wikipedia.org/wiki/United_Kingdom" xr:uid="{3949373E-62C2-41AF-BB9B-5932C457B409}"/>
    <hyperlink ref="BF9" r:id="rId187" tooltip="Luxembourg" display="https://en.wikipedia.org/wiki/Luxembourg" xr:uid="{16B5848A-796F-4DB5-A10A-A2F24506E665}"/>
    <hyperlink ref="BF10" r:id="rId188" tooltip="Austria" display="https://en.wikipedia.org/wiki/Austria" xr:uid="{C61E53C5-5380-4D59-8833-69AB9547422E}"/>
    <hyperlink ref="BF11" r:id="rId189" tooltip="Republic of Ireland" display="https://en.wikipedia.org/wiki/Republic_of_Ireland" xr:uid="{57F56CB7-6160-408B-B955-B765BE5D5B68}"/>
    <hyperlink ref="BF12" r:id="rId190" tooltip="Finland" display="https://en.wikipedia.org/wiki/Finland" xr:uid="{E84926BD-166E-4D72-9579-8AE06A34E7D5}"/>
    <hyperlink ref="BF13" r:id="rId191" tooltip="Iceland" display="https://en.wikipedia.org/wiki/Iceland" xr:uid="{B490A055-E298-4FE0-BCBF-ADC39073A618}"/>
    <hyperlink ref="BF14" r:id="rId192" tooltip="Spain" display="https://en.wikipedia.org/wiki/Spain" xr:uid="{CCFEDF91-FFB9-4E6D-A6A6-3E09DA8A4A9E}"/>
    <hyperlink ref="BF15" r:id="rId193" tooltip="Germany" display="https://en.wikipedia.org/wiki/Germany" xr:uid="{8CE7D507-91C4-4D94-909E-6EDC2401A060}"/>
    <hyperlink ref="BF16" r:id="rId194" tooltip="Norway" display="https://en.wikipedia.org/wiki/Norway" xr:uid="{C1CDE324-8256-4FBE-9C5C-AE2302474E1C}"/>
    <hyperlink ref="BF17" r:id="rId195" tooltip="Belgium" display="https://en.wikipedia.org/wiki/Belgium" xr:uid="{40807715-5052-4484-94C6-27FE5573CC0B}"/>
    <hyperlink ref="BF18" r:id="rId196" tooltip="Italy" display="https://en.wikipedia.org/wiki/Italy" xr:uid="{DB7A7AEC-9D7A-4203-8065-23C14B7E16CB}"/>
    <hyperlink ref="BF19" r:id="rId197" tooltip="New Zealand" display="https://en.wikipedia.org/wiki/New_Zealand" xr:uid="{61BAC494-9537-488B-A5E2-95696E863016}"/>
    <hyperlink ref="BF20" r:id="rId198" tooltip="Netherlands" display="https://en.wikipedia.org/wiki/Netherlands" xr:uid="{2D65C332-616A-4E81-987B-1E16A46BF58A}"/>
    <hyperlink ref="BF21" r:id="rId199" tooltip="Israel" display="https://en.wikipedia.org/wiki/Israel" xr:uid="{90097BE3-4490-40F4-B193-55C898A5AE2E}"/>
    <hyperlink ref="BF22" r:id="rId200" tooltip="Japan" display="https://en.wikipedia.org/wiki/Japan" xr:uid="{92B1971C-273E-43FA-9F10-85CBE93AD4EC}"/>
  </hyperlinks>
  <pageMargins left="0.7" right="0.7" top="0.75" bottom="0.75" header="0.3" footer="0.3"/>
  <pageSetup paperSize="9" orientation="portrait" horizontalDpi="0" verticalDpi="0" r:id="rId201"/>
  <drawing r:id="rId2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Shashidhar Sastry</dc:creator>
  <cp:lastModifiedBy>Shashidhar Sastry</cp:lastModifiedBy>
  <dcterms:created xsi:type="dcterms:W3CDTF">2022-02-18T11:14:58Z</dcterms:created>
  <dcterms:modified xsi:type="dcterms:W3CDTF">2022-02-21T12:15:11Z</dcterms:modified>
</cp:coreProperties>
</file>